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945" yWindow="-330" windowWidth="10035" windowHeight="9390"/>
  </bookViews>
  <sheets>
    <sheet name="2.1" sheetId="6" r:id="rId1"/>
    <sheet name="2.2" sheetId="8" r:id="rId2"/>
    <sheet name="2.3" sheetId="1" r:id="rId3"/>
    <sheet name="2.4" sheetId="2" r:id="rId4"/>
    <sheet name="2.5" sheetId="3" r:id="rId5"/>
    <sheet name="2.6" sheetId="7" r:id="rId6"/>
    <sheet name="2.7" sheetId="19" r:id="rId7"/>
    <sheet name="2.8" sheetId="20" r:id="rId8"/>
    <sheet name="2.9" sheetId="10" r:id="rId9"/>
    <sheet name="2.10" sheetId="9" r:id="rId10"/>
    <sheet name="2.11" sheetId="11" r:id="rId11"/>
    <sheet name="2.12" sheetId="12" r:id="rId12"/>
    <sheet name="2.13" sheetId="13" r:id="rId13"/>
    <sheet name="2.14" sheetId="14" r:id="rId14"/>
    <sheet name="2.15" sheetId="15" r:id="rId15"/>
    <sheet name="2.16" sheetId="16" r:id="rId16"/>
    <sheet name="2.17" sheetId="18" r:id="rId17"/>
    <sheet name="2.18" sheetId="17" r:id="rId18"/>
    <sheet name="Hoja1" sheetId="22" r:id="rId19"/>
    <sheet name="Hoja2" sheetId="23" r:id="rId20"/>
  </sheets>
  <calcPr calcId="125725"/>
</workbook>
</file>

<file path=xl/calcChain.xml><?xml version="1.0" encoding="utf-8"?>
<calcChain xmlns="http://schemas.openxmlformats.org/spreadsheetml/2006/main">
  <c r="I18" i="15"/>
  <c r="H18"/>
  <c r="E18"/>
  <c r="D18"/>
  <c r="F29" i="11"/>
  <c r="F28"/>
  <c r="E29"/>
  <c r="E28"/>
  <c r="F18"/>
  <c r="E18"/>
  <c r="H19" i="19" l="1"/>
  <c r="I19"/>
  <c r="D19"/>
  <c r="E19"/>
  <c r="H20" i="6"/>
  <c r="I20"/>
  <c r="J20"/>
  <c r="D20"/>
  <c r="E20"/>
  <c r="I16" i="19"/>
  <c r="H16"/>
  <c r="E16"/>
  <c r="D16"/>
  <c r="I25"/>
  <c r="H25"/>
  <c r="E25"/>
  <c r="D25"/>
  <c r="I8"/>
  <c r="H8"/>
  <c r="E8"/>
  <c r="D8"/>
  <c r="I7"/>
  <c r="H7"/>
  <c r="E7"/>
  <c r="D7"/>
  <c r="I24"/>
  <c r="H24"/>
  <c r="E24"/>
  <c r="D24"/>
  <c r="I6"/>
  <c r="H6"/>
  <c r="E6"/>
  <c r="D6"/>
  <c r="I11"/>
  <c r="H11"/>
  <c r="E11"/>
  <c r="D11"/>
  <c r="I10"/>
  <c r="H10"/>
  <c r="E10"/>
  <c r="D10"/>
  <c r="I23"/>
  <c r="H23"/>
  <c r="E23"/>
  <c r="D23"/>
  <c r="I14"/>
  <c r="H14"/>
  <c r="E14"/>
  <c r="D14"/>
  <c r="I12"/>
  <c r="H12"/>
  <c r="E12"/>
  <c r="D12"/>
  <c r="I17"/>
  <c r="H17"/>
  <c r="E17"/>
  <c r="D17"/>
  <c r="I9"/>
  <c r="H9"/>
  <c r="E9"/>
  <c r="D9"/>
  <c r="I18"/>
  <c r="H18"/>
  <c r="E18"/>
  <c r="D18"/>
  <c r="I26"/>
  <c r="H26"/>
  <c r="E26"/>
  <c r="D26"/>
  <c r="I13"/>
  <c r="H13"/>
  <c r="E13"/>
  <c r="D13"/>
  <c r="I20"/>
  <c r="H20"/>
  <c r="E20"/>
  <c r="D20"/>
  <c r="I21"/>
  <c r="H21"/>
  <c r="E21"/>
  <c r="D21"/>
  <c r="I28"/>
  <c r="H28"/>
  <c r="E28"/>
  <c r="D28"/>
  <c r="I27"/>
  <c r="H27"/>
  <c r="E27"/>
  <c r="D27"/>
  <c r="I22"/>
  <c r="H22"/>
  <c r="E22"/>
  <c r="D22"/>
  <c r="I15"/>
  <c r="H15"/>
  <c r="E15"/>
  <c r="D15"/>
  <c r="I30"/>
  <c r="H30"/>
  <c r="E30"/>
  <c r="D30"/>
  <c r="I29"/>
  <c r="H29"/>
  <c r="E29"/>
  <c r="D29"/>
  <c r="I15" i="15"/>
  <c r="H15"/>
  <c r="E15"/>
  <c r="D15"/>
  <c r="I24"/>
  <c r="H24"/>
  <c r="E24"/>
  <c r="D24"/>
  <c r="I7"/>
  <c r="H7"/>
  <c r="E7"/>
  <c r="D7"/>
  <c r="I6"/>
  <c r="H6"/>
  <c r="E6"/>
  <c r="D6"/>
  <c r="I23"/>
  <c r="H23"/>
  <c r="E23"/>
  <c r="D23"/>
  <c r="I5"/>
  <c r="H5"/>
  <c r="E5"/>
  <c r="D5"/>
  <c r="I10"/>
  <c r="H10"/>
  <c r="E10"/>
  <c r="D10"/>
  <c r="I9"/>
  <c r="H9"/>
  <c r="E9"/>
  <c r="D9"/>
  <c r="I22"/>
  <c r="H22"/>
  <c r="E22"/>
  <c r="D22"/>
  <c r="I13"/>
  <c r="H13"/>
  <c r="E13"/>
  <c r="D13"/>
  <c r="I11"/>
  <c r="H11"/>
  <c r="E11"/>
  <c r="D11"/>
  <c r="I16"/>
  <c r="H16"/>
  <c r="E16"/>
  <c r="D16"/>
  <c r="I8"/>
  <c r="H8"/>
  <c r="E8"/>
  <c r="D8"/>
  <c r="I17"/>
  <c r="H17"/>
  <c r="E17"/>
  <c r="D17"/>
  <c r="I25"/>
  <c r="H25"/>
  <c r="E25"/>
  <c r="D25"/>
  <c r="I12"/>
  <c r="H12"/>
  <c r="E12"/>
  <c r="D12"/>
  <c r="I19"/>
  <c r="H19"/>
  <c r="E19"/>
  <c r="D19"/>
  <c r="I20"/>
  <c r="H20"/>
  <c r="E20"/>
  <c r="D20"/>
  <c r="I27"/>
  <c r="H27"/>
  <c r="E27"/>
  <c r="D27"/>
  <c r="I26"/>
  <c r="H26"/>
  <c r="E26"/>
  <c r="D26"/>
  <c r="I21"/>
  <c r="H21"/>
  <c r="E21"/>
  <c r="D21"/>
  <c r="I14"/>
  <c r="H14"/>
  <c r="E14"/>
  <c r="D14"/>
  <c r="I29"/>
  <c r="H29"/>
  <c r="E29"/>
  <c r="D29"/>
  <c r="I28"/>
  <c r="H28"/>
  <c r="E28"/>
  <c r="D28"/>
  <c r="J30" i="6"/>
  <c r="J31"/>
  <c r="H30"/>
  <c r="I30"/>
  <c r="H31"/>
  <c r="I31"/>
  <c r="E30"/>
  <c r="E31"/>
  <c r="D30"/>
  <c r="D31"/>
  <c r="J17"/>
  <c r="I17"/>
  <c r="H17"/>
  <c r="E17"/>
  <c r="D17"/>
  <c r="J26"/>
  <c r="I26"/>
  <c r="H26"/>
  <c r="E26"/>
  <c r="D26"/>
  <c r="J9"/>
  <c r="I9"/>
  <c r="H9"/>
  <c r="E9"/>
  <c r="D9"/>
  <c r="J8"/>
  <c r="I8"/>
  <c r="H8"/>
  <c r="E8"/>
  <c r="D8"/>
  <c r="J25"/>
  <c r="I25"/>
  <c r="H25"/>
  <c r="E25"/>
  <c r="D25"/>
  <c r="J7"/>
  <c r="I7"/>
  <c r="H7"/>
  <c r="E7"/>
  <c r="D7"/>
  <c r="J12"/>
  <c r="I12"/>
  <c r="H12"/>
  <c r="E12"/>
  <c r="D12"/>
  <c r="J11"/>
  <c r="I11"/>
  <c r="H11"/>
  <c r="E11"/>
  <c r="D11"/>
  <c r="J24"/>
  <c r="I24"/>
  <c r="H24"/>
  <c r="E24"/>
  <c r="D24"/>
  <c r="J15"/>
  <c r="I15"/>
  <c r="H15"/>
  <c r="E15"/>
  <c r="D15"/>
  <c r="J13"/>
  <c r="I13"/>
  <c r="H13"/>
  <c r="E13"/>
  <c r="D13"/>
  <c r="J18"/>
  <c r="I18"/>
  <c r="H18"/>
  <c r="E18"/>
  <c r="D18"/>
  <c r="J10"/>
  <c r="I10"/>
  <c r="H10"/>
  <c r="E10"/>
  <c r="D10"/>
  <c r="J19"/>
  <c r="I19"/>
  <c r="H19"/>
  <c r="E19"/>
  <c r="D19"/>
  <c r="J27"/>
  <c r="I27"/>
  <c r="H27"/>
  <c r="E27"/>
  <c r="D27"/>
  <c r="J14"/>
  <c r="I14"/>
  <c r="H14"/>
  <c r="E14"/>
  <c r="D14"/>
  <c r="J21"/>
  <c r="I21"/>
  <c r="H21"/>
  <c r="E21"/>
  <c r="D21"/>
  <c r="J22"/>
  <c r="I22"/>
  <c r="H22"/>
  <c r="E22"/>
  <c r="D22"/>
  <c r="J29"/>
  <c r="I29"/>
  <c r="H29"/>
  <c r="E29"/>
  <c r="D29"/>
  <c r="J28"/>
  <c r="I28"/>
  <c r="H28"/>
  <c r="E28"/>
  <c r="D28"/>
  <c r="J23"/>
  <c r="I23"/>
  <c r="H23"/>
  <c r="E23"/>
  <c r="D23"/>
  <c r="J16"/>
  <c r="I16"/>
  <c r="H16"/>
  <c r="E16"/>
  <c r="D16"/>
</calcChain>
</file>

<file path=xl/sharedStrings.xml><?xml version="1.0" encoding="utf-8"?>
<sst xmlns="http://schemas.openxmlformats.org/spreadsheetml/2006/main" count="1235" uniqueCount="474">
  <si>
    <t>Media</t>
  </si>
  <si>
    <t>Intervalo de confianza al 95%</t>
  </si>
  <si>
    <t>Límite superior</t>
  </si>
  <si>
    <t>Límite inferior</t>
  </si>
  <si>
    <t>UE</t>
  </si>
  <si>
    <t>OCDE</t>
  </si>
  <si>
    <t>Percentil 25</t>
  </si>
  <si>
    <t>Percentil 50</t>
  </si>
  <si>
    <t>Percentil 75</t>
  </si>
  <si>
    <t>Nivel 2            226 - 275</t>
  </si>
  <si>
    <t>Nivel 3            276 - 325</t>
  </si>
  <si>
    <t>Nivel 4             326 - 375</t>
  </si>
  <si>
    <t>Nivel 5             376 - 500</t>
  </si>
  <si>
    <t>Francia</t>
  </si>
  <si>
    <t>Media papel</t>
  </si>
  <si>
    <t>Media Ordenador</t>
  </si>
  <si>
    <t>Diferencia Medias</t>
  </si>
  <si>
    <t>IC media papel al 95%</t>
  </si>
  <si>
    <t>IC media ordenador al 95%</t>
  </si>
  <si>
    <t>ET papel</t>
  </si>
  <si>
    <t>ET ordenador</t>
  </si>
  <si>
    <t>Nivel 1             176 - 225</t>
  </si>
  <si>
    <t>#</t>
  </si>
  <si>
    <t>Inferior Nivel 1                    &lt; 176</t>
  </si>
  <si>
    <t/>
  </si>
  <si>
    <t>Se negaron a hacer CBA</t>
  </si>
  <si>
    <t>Participaron en CBA</t>
  </si>
  <si>
    <t>‡</t>
  </si>
  <si>
    <t>†</t>
  </si>
  <si>
    <t>Sin experiencia en TIC</t>
  </si>
  <si>
    <t>OECD</t>
  </si>
  <si>
    <t>P valor de la diferencia</t>
  </si>
  <si>
    <t>% papel</t>
  </si>
  <si>
    <t>IC % papel al 95%</t>
  </si>
  <si>
    <t>% ordenador</t>
  </si>
  <si>
    <t>IC % ordenador al 95%</t>
  </si>
  <si>
    <t>Diferencia %</t>
  </si>
  <si>
    <t xml:space="preserve"> Sin experiencia TIC</t>
  </si>
  <si>
    <t>Hicieron CBA</t>
  </si>
  <si>
    <t>Sin experiencia  TIC</t>
  </si>
  <si>
    <t>Fallaron el núcleo TIC</t>
  </si>
  <si>
    <t>&lt;   Dif = -23
P-valor = 0</t>
  </si>
  <si>
    <t>&lt;   Dif = -47
P-valor = 0</t>
  </si>
  <si>
    <t>&lt;   Dif = -56
P-valor = 0</t>
  </si>
  <si>
    <t>&gt;   Dif = 23
P-valor = 0</t>
  </si>
  <si>
    <t>&lt;   Dif = -32
P-valor = 0</t>
  </si>
  <si>
    <t>&gt;   Dif = 47
P-valor = 0</t>
  </si>
  <si>
    <t>&lt;   Dif = -9
P-valor = 0,001</t>
  </si>
  <si>
    <t>&gt;   Dif = 56
P-valor = 0</t>
  </si>
  <si>
    <t>&gt;   Dif = 32
P-valor = 0</t>
  </si>
  <si>
    <t>&gt;   Dif = 9
P-valor = 0,001</t>
  </si>
  <si>
    <t>&lt;   Dif = -18
P-valor = 0</t>
  </si>
  <si>
    <t>&lt;   Dif = -37
P-valor = 0</t>
  </si>
  <si>
    <t>&gt;   Dif = 18
P-valor = 0</t>
  </si>
  <si>
    <t>&lt;   Dif = -19
P-valor = 0</t>
  </si>
  <si>
    <t>&lt;   Dif = -38
P-valor = 0</t>
  </si>
  <si>
    <t>&gt;   Dif = 37
P-valor = 0</t>
  </si>
  <si>
    <t>&gt;   Dif = 19
P-valor = 0</t>
  </si>
  <si>
    <t>&gt;   Dif = 38
P-valor = 0</t>
  </si>
  <si>
    <t xml:space="preserve">Francia </t>
  </si>
  <si>
    <t>Nivel inferior al 1 
0-175</t>
  </si>
  <si>
    <t>Nivel 1 
176-225</t>
  </si>
  <si>
    <t>Nivel 2 
226-275</t>
  </si>
  <si>
    <t>Nivel 3 
276-325</t>
  </si>
  <si>
    <t>Nivel 4
326-375</t>
  </si>
  <si>
    <t>Nivel 5 
376-500</t>
  </si>
  <si>
    <t>Percentil 5</t>
  </si>
  <si>
    <t>Percentil 95</t>
  </si>
  <si>
    <t>&lt;   Dif = -20
P-val. = 0</t>
  </si>
  <si>
    <t>&gt;   Dif = 35
P-val. = 0</t>
  </si>
  <si>
    <t>&lt;   Dif = -32
P-val. = 0</t>
  </si>
  <si>
    <t>&lt;   Dif = -27
P-val. = 0</t>
  </si>
  <si>
    <t>&lt;   Dif = -43
P-val. = 0</t>
  </si>
  <si>
    <t>&lt;   Dif = -23
P-val. = 0</t>
  </si>
  <si>
    <t>&lt;   Dif = -15
P-val. = 0</t>
  </si>
  <si>
    <t>&lt;   Dif = -46
P-val. = 0</t>
  </si>
  <si>
    <t>&lt;   Dif = -69
P-val. = 0</t>
  </si>
  <si>
    <t>&gt;   Dif = 27
P-val. = 0</t>
  </si>
  <si>
    <t>&gt;   Dif = 46
P-val. = 0</t>
  </si>
  <si>
    <t>&gt;   Dif = 20
P-val. = 0</t>
  </si>
  <si>
    <t>&gt;   Dif = 69
P-val. = 0</t>
  </si>
  <si>
    <t>&gt;   Dif = 43
P-val. = 0</t>
  </si>
  <si>
    <t>&gt;   Dif = 23
P-val. = 0</t>
  </si>
  <si>
    <t>&lt;   Dif = -35
P-val. = 0</t>
  </si>
  <si>
    <t>&gt;   Dif = 15
P-val. = 0</t>
  </si>
  <si>
    <t>&lt;   Dif = -52
P-val. = 0</t>
  </si>
  <si>
    <t>&gt;   Dif = 52
P-val. = 0</t>
  </si>
  <si>
    <t>&gt;   Dif = 32
P-val. = 0</t>
  </si>
  <si>
    <t>España</t>
  </si>
  <si>
    <t>Italia</t>
  </si>
  <si>
    <t>Austria</t>
  </si>
  <si>
    <t>República Checa</t>
  </si>
  <si>
    <t>Suecia</t>
  </si>
  <si>
    <t>Polonia</t>
  </si>
  <si>
    <t>Canadá</t>
  </si>
  <si>
    <t>Finlandia</t>
  </si>
  <si>
    <t>Dinamarca</t>
  </si>
  <si>
    <t>Estonia</t>
  </si>
  <si>
    <t>Japón</t>
  </si>
  <si>
    <t>Australia</t>
  </si>
  <si>
    <t>Chipre</t>
  </si>
  <si>
    <t>Corea</t>
  </si>
  <si>
    <t>Alemania</t>
  </si>
  <si>
    <t>Países Bajos</t>
  </si>
  <si>
    <t>Noruega</t>
  </si>
  <si>
    <t>Irlanda</t>
  </si>
  <si>
    <t>Eslovaquia</t>
  </si>
  <si>
    <t>EEUU</t>
  </si>
  <si>
    <t>&gt;   Dif = 21
P-valor = 0</t>
  </si>
  <si>
    <t>&lt;   Dif = -21
P-valor = 0</t>
  </si>
  <si>
    <t>Sin experiencia TIC</t>
  </si>
  <si>
    <t>&lt;   Diff = -32
P-value = 0</t>
  </si>
  <si>
    <t>&lt;   Diff = -23
P-value = 0</t>
  </si>
  <si>
    <t>&lt;   Diff = -52
P-value = 0</t>
  </si>
  <si>
    <t>&lt;   Diff = -29
P-value = 0</t>
  </si>
  <si>
    <t>&gt;   Diff = 23
P-value = 0</t>
  </si>
  <si>
    <t>&gt;   Diff = 32
P-value = 0</t>
  </si>
  <si>
    <t>&gt;   Diff = 52
P-value = 0</t>
  </si>
  <si>
    <t>&gt;   Diff = 29
P-value = 0</t>
  </si>
  <si>
    <t xml:space="preserve">       Dif= 4
P-val.= 0</t>
  </si>
  <si>
    <t xml:space="preserve">       Dif= 8
P-val.= 0</t>
  </si>
  <si>
    <t xml:space="preserve">        Dif= 6
P-val.= 0</t>
  </si>
  <si>
    <t xml:space="preserve">     Dif= 2
P-val.= 0,0204</t>
  </si>
  <si>
    <t xml:space="preserve">     Dif= 1
P-val.= 0,0118</t>
  </si>
  <si>
    <t xml:space="preserve">     Dif= 6
P-val.= 0</t>
  </si>
  <si>
    <t xml:space="preserve">     Dif= 10
P-val.= 0</t>
  </si>
  <si>
    <t xml:space="preserve">     Dif= 4
P-val.= 0</t>
  </si>
  <si>
    <t xml:space="preserve">     Dif= 11
P-val.= 0</t>
  </si>
  <si>
    <t xml:space="preserve">     Dif= -3
P-val.= 0</t>
  </si>
  <si>
    <t xml:space="preserve">     Dif= 7
P-val.= 0</t>
  </si>
  <si>
    <t xml:space="preserve">     Dif= 3
P-val.= 0</t>
  </si>
  <si>
    <t xml:space="preserve">     Dif= 5
P-val.= 0,0001</t>
  </si>
  <si>
    <t xml:space="preserve">     Dif= 3
P-val.= 0,0126</t>
  </si>
  <si>
    <t xml:space="preserve">     Dif= 9
P-val.= 0</t>
  </si>
  <si>
    <t xml:space="preserve">     Dif= 8
P-val.= 0</t>
  </si>
  <si>
    <t xml:space="preserve">     Dif= 5
P-val.= 0</t>
  </si>
  <si>
    <t xml:space="preserve">     Dif= 12
P-val.= 0</t>
  </si>
  <si>
    <t xml:space="preserve">     Dif= 13
P-val.= 0</t>
  </si>
  <si>
    <t xml:space="preserve">     Dif= 3
P-val.= 0,012</t>
  </si>
  <si>
    <t xml:space="preserve">     Dif= 16
P-val.= 0</t>
  </si>
  <si>
    <t xml:space="preserve">     Dif= 2
P-val.= 0,0425</t>
  </si>
  <si>
    <t xml:space="preserve">    Dif= 11
P-val.= 0</t>
  </si>
  <si>
    <t xml:space="preserve">       Dif= -11
P-val.= 0</t>
  </si>
  <si>
    <t xml:space="preserve">       Dif= -7
P-val.= 0</t>
  </si>
  <si>
    <t xml:space="preserve">       Dif= -1
P-val.= 0</t>
  </si>
  <si>
    <t xml:space="preserve">       Dif= -10
P-val.= 0</t>
  </si>
  <si>
    <t xml:space="preserve">       Dif= -6
P-val.= 0</t>
  </si>
  <si>
    <t xml:space="preserve">       Dif= -3
P-val.= 0,0224</t>
  </si>
  <si>
    <t xml:space="preserve">       Dif= -14
P-val.= 0</t>
  </si>
  <si>
    <t xml:space="preserve">       Dif= -4
P-val.= 0</t>
  </si>
  <si>
    <t xml:space="preserve">       Dif= -8
P-val.= 0</t>
  </si>
  <si>
    <t xml:space="preserve">       Dif= -3
P-val.= 0</t>
  </si>
  <si>
    <t xml:space="preserve">       Dif= -1
P-val.= 0,0013</t>
  </si>
  <si>
    <t xml:space="preserve">       Dif= -1
P-val.= 0,0121</t>
  </si>
  <si>
    <t xml:space="preserve">       Dif= -1
P-val.= 0,0021</t>
  </si>
  <si>
    <t xml:space="preserve">       Dif= -13
P-val.= 0</t>
  </si>
  <si>
    <t xml:space="preserve">       Dif= -15
P-val.= 0</t>
  </si>
  <si>
    <t xml:space="preserve">       Dif= -2
P-val.= 0</t>
  </si>
  <si>
    <t xml:space="preserve">       Dif= -12
P-val.= 0</t>
  </si>
  <si>
    <t xml:space="preserve">        Dif= -5
P-val.= 0</t>
  </si>
  <si>
    <t xml:space="preserve">       Dif= -17
P-val.= 0</t>
  </si>
  <si>
    <t xml:space="preserve">       Dif= -21
P-val.= 0</t>
  </si>
  <si>
    <t xml:space="preserve">       Dif= -2
P-val.= 0,0125</t>
  </si>
  <si>
    <t xml:space="preserve">         Dif= -3
P-val.= 0</t>
  </si>
  <si>
    <t xml:space="preserve">       Dif= -9
P-val.= 0</t>
  </si>
  <si>
    <t xml:space="preserve">       Dif= 0
P-val.= 0,0047</t>
  </si>
  <si>
    <t xml:space="preserve">       Dif= -1
P-val.= 0,0006</t>
  </si>
  <si>
    <t xml:space="preserve">       Dif= -2
P-val.= 0,1497</t>
  </si>
  <si>
    <t xml:space="preserve">       Dif= 2
P-val.= 0,2298</t>
  </si>
  <si>
    <t xml:space="preserve">       Dif= 2
P-val.= 0,3385</t>
  </si>
  <si>
    <t xml:space="preserve">       Dif= 2
P-val.= 0,1329</t>
  </si>
  <si>
    <t xml:space="preserve">       Dif= -1
P-val.= 0,6496</t>
  </si>
  <si>
    <t xml:space="preserve">       Dif= 2
P-val.= 0,1736</t>
  </si>
  <si>
    <t xml:space="preserve">   Dif = -10
P-val. = 0</t>
  </si>
  <si>
    <t xml:space="preserve">   Dif = -8
P-val. = 0</t>
  </si>
  <si>
    <t xml:space="preserve">   Dif = -1
P-val. = 0</t>
  </si>
  <si>
    <t xml:space="preserve">   Dif = -7
P-val. = 0</t>
  </si>
  <si>
    <t xml:space="preserve">   Dif = -3
P-val. = 0,0386</t>
  </si>
  <si>
    <t xml:space="preserve">   Dif = -16
P-val. = 0</t>
  </si>
  <si>
    <t xml:space="preserve">   Dif = -1
P-val. = 0,009</t>
  </si>
  <si>
    <t xml:space="preserve">   Dif = -13
P-val. = 0</t>
  </si>
  <si>
    <t xml:space="preserve">   Dif = -2
P-val. = 0</t>
  </si>
  <si>
    <t xml:space="preserve">   Dif = -4
P-val. = 0,0002</t>
  </si>
  <si>
    <t xml:space="preserve">   Dif = -3
P-val. = 0</t>
  </si>
  <si>
    <t xml:space="preserve">   Dif = 0
P-val. = 0,0034</t>
  </si>
  <si>
    <t xml:space="preserve">   Dif = -6
P-val. = 0</t>
  </si>
  <si>
    <t xml:space="preserve">   Dif = -1
P-val. = 0,0001</t>
  </si>
  <si>
    <t xml:space="preserve">   Dif = -2
P-val. = 0,0333</t>
  </si>
  <si>
    <t xml:space="preserve">   Dif = -4
P-val. = 0</t>
  </si>
  <si>
    <t xml:space="preserve">   Dif = -1
P-val. = 0,0018</t>
  </si>
  <si>
    <t xml:space="preserve">   Dif = -1
P-val. = 0,0004</t>
  </si>
  <si>
    <t xml:space="preserve">   Dif = -14
P-val. = 0</t>
  </si>
  <si>
    <t xml:space="preserve">   Dif = -12
P-val. = 0</t>
  </si>
  <si>
    <t xml:space="preserve">   Dif = -11
P-val. = 0</t>
  </si>
  <si>
    <t xml:space="preserve">   Dif = -17
P-val. = 0</t>
  </si>
  <si>
    <t xml:space="preserve">   Dif = -20
P-val. = 0</t>
  </si>
  <si>
    <t xml:space="preserve">   Dif = -9
P-val. = 0</t>
  </si>
  <si>
    <t xml:space="preserve">   Dif = -1
P-val. = 0,0007</t>
  </si>
  <si>
    <t xml:space="preserve">   Dif = 5
P-val. = 0</t>
  </si>
  <si>
    <t xml:space="preserve">   Dif = 7
P-val. = 0</t>
  </si>
  <si>
    <t xml:space="preserve">   Dif = 6
P-val. = 0</t>
  </si>
  <si>
    <t xml:space="preserve">   Dif = 8
P-val. = 0</t>
  </si>
  <si>
    <t xml:space="preserve">   Dif = 10
P-val. = 0</t>
  </si>
  <si>
    <t xml:space="preserve">   Dif = 5
P-val. = 0,0004</t>
  </si>
  <si>
    <t xml:space="preserve">   Dif = 11
P-val. = 0</t>
  </si>
  <si>
    <t xml:space="preserve">   Dif = 12
P-val. = 0</t>
  </si>
  <si>
    <t xml:space="preserve">   Dif = 2
P-val. = 0,0004</t>
  </si>
  <si>
    <t xml:space="preserve">   Dif = 3
P-val. = 0,0036</t>
  </si>
  <si>
    <t xml:space="preserve">   Dif = 3
P-val. = 0</t>
  </si>
  <si>
    <t xml:space="preserve">   Dif = 3
P-val. = 0,0035</t>
  </si>
  <si>
    <t xml:space="preserve">   Dif = 4
P-val. = 0</t>
  </si>
  <si>
    <t xml:space="preserve">   Dif = 4
P-val. = 0,0001</t>
  </si>
  <si>
    <t xml:space="preserve">   Dif = 3
P-val. = 0,0339</t>
  </si>
  <si>
    <t xml:space="preserve">   Dif = 14
P-val. = 0</t>
  </si>
  <si>
    <t xml:space="preserve">   Dif = 9
P-val. = 0</t>
  </si>
  <si>
    <t xml:space="preserve">   Dif = 4
P-val. = 0,0002</t>
  </si>
  <si>
    <t xml:space="preserve">   Dif = 2
P-val. = 0,0503</t>
  </si>
  <si>
    <t xml:space="preserve">   Dif = 1
P-val. = 0,3456</t>
  </si>
  <si>
    <t xml:space="preserve">   Dif = 0
P-val. = 0,9181</t>
  </si>
  <si>
    <t xml:space="preserve">   Dif = 0
P-val. = 0,4978</t>
  </si>
  <si>
    <t xml:space="preserve">   Dif = 0
P-val. = 0,3087</t>
  </si>
  <si>
    <t xml:space="preserve">   Dif = 2
P-val. = 0,0907</t>
  </si>
  <si>
    <t xml:space="preserve">   Dif = 0
P-val. = 0,9027</t>
  </si>
  <si>
    <t xml:space="preserve">   Dif = 1
P-val. = 0,4423</t>
  </si>
  <si>
    <t xml:space="preserve">   Dif = 2
P-val. = 0,2163</t>
  </si>
  <si>
    <t xml:space="preserve">   Dif = 0
P-val. = 0,0862</t>
  </si>
  <si>
    <t xml:space="preserve">   Dif = 1
P-val. = 0,5042</t>
  </si>
  <si>
    <t xml:space="preserve">   Dif = 0
P-val. = 0,2593</t>
  </si>
  <si>
    <t xml:space="preserve"> Sin eperiencia TIC</t>
  </si>
  <si>
    <t xml:space="preserve">   Dif = 0
P-val. = 0,9774</t>
  </si>
  <si>
    <t xml:space="preserve">   Dif = -5
P-val. = 0,0749</t>
  </si>
  <si>
    <t xml:space="preserve">   Dif = -1
P-val. = 0,607</t>
  </si>
  <si>
    <t xml:space="preserve">   Dif = 6
P-val. = 0,1562</t>
  </si>
  <si>
    <t xml:space="preserve">   Dif = 2
P-val. = 0,7928</t>
  </si>
  <si>
    <t xml:space="preserve">   Dif = -2
P-val. = 0,3803</t>
  </si>
  <si>
    <t xml:space="preserve">   Dif = -3
P-val. = 0,5479</t>
  </si>
  <si>
    <t xml:space="preserve">   Dif = 11
P-val. = 0,0566</t>
  </si>
  <si>
    <t xml:space="preserve">   Dif = 5
P-val. = 0,3177</t>
  </si>
  <si>
    <t xml:space="preserve">   Dif = -1
P-val. = 0,5349</t>
  </si>
  <si>
    <t xml:space="preserve">   Dif = -9
P-val. = 0,1037</t>
  </si>
  <si>
    <t xml:space="preserve">   Dif = 0
P-val. = 0,8913</t>
  </si>
  <si>
    <t xml:space="preserve">   Dif = -6
P-val. = 0,1772</t>
  </si>
  <si>
    <t xml:space="preserve">   Dif = 5
P-val. = 0,1356</t>
  </si>
  <si>
    <t xml:space="preserve">   Dif = -1
P-val. = 0,8804</t>
  </si>
  <si>
    <t xml:space="preserve">   Dif = -5
P-val. = 0,2421</t>
  </si>
  <si>
    <t xml:space="preserve">   Dif = 2
P-val. = 0,6033</t>
  </si>
  <si>
    <t xml:space="preserve">   Dif = -3
P-val. = 0,3235</t>
  </si>
  <si>
    <t xml:space="preserve">   Dif = -5
P-val. = 0,4204</t>
  </si>
  <si>
    <t xml:space="preserve">   Dif = -5
P-val. = 0,2791</t>
  </si>
  <si>
    <t xml:space="preserve">   Dif = -18
P-val. = 0,0561</t>
  </si>
  <si>
    <t xml:space="preserve">   Dif = 8
P-val. = 0,177</t>
  </si>
  <si>
    <t xml:space="preserve">   Dif = -5
P-val. = 0,1649</t>
  </si>
  <si>
    <t xml:space="preserve">   Dif = 10
P-val. = 0,0647</t>
  </si>
  <si>
    <t xml:space="preserve">   Dif = -1
P-val. = 0,9046</t>
  </si>
  <si>
    <t xml:space="preserve">   Dif = -3
P-val. = 0,3134</t>
  </si>
  <si>
    <t xml:space="preserve">   Dif = 0
P-val. = 0,9486</t>
  </si>
  <si>
    <t xml:space="preserve">   Dif = -10
P-val. = 0,1255</t>
  </si>
  <si>
    <t xml:space="preserve">   Dif = -8
P-val. = 0,1007</t>
  </si>
  <si>
    <t xml:space="preserve">   Dif = -26
P-val. = 0</t>
  </si>
  <si>
    <t xml:space="preserve">   Dif = -18
P-val. = 0</t>
  </si>
  <si>
    <t xml:space="preserve">   Dif = -45
P-val. = 0</t>
  </si>
  <si>
    <t xml:space="preserve">   Dif = -28
P-val. = 0,0002</t>
  </si>
  <si>
    <t xml:space="preserve">   Dif = -25
P-val. = 0</t>
  </si>
  <si>
    <t xml:space="preserve">   Dif = -21
P-val. = 0</t>
  </si>
  <si>
    <t xml:space="preserve">   Dif = -13
P-val. = 0,0012</t>
  </si>
  <si>
    <t xml:space="preserve">   Dif = -8
P-val. = 0
</t>
  </si>
  <si>
    <t xml:space="preserve">   Dif = -30
P-val. = 0</t>
  </si>
  <si>
    <t xml:space="preserve">   Dif = -19
P-val. = 0</t>
  </si>
  <si>
    <t xml:space="preserve">   Dif = -32
P-val. = 0</t>
  </si>
  <si>
    <t xml:space="preserve">   Dif = -13
P-val. = 0,0002</t>
  </si>
  <si>
    <t xml:space="preserve">   Dif = -27
P-val. = 0</t>
  </si>
  <si>
    <t xml:space="preserve">   Dif = -13
P-val. = 0,0001</t>
  </si>
  <si>
    <t xml:space="preserve">   Dif = -24
P-val. = 0</t>
  </si>
  <si>
    <t xml:space="preserve">   Dif = -48
P-val. = 0</t>
  </si>
  <si>
    <t xml:space="preserve">   Dif = -39
P-val. = 0</t>
  </si>
  <si>
    <t xml:space="preserve">   Dif = -34
P-val. = 0</t>
  </si>
  <si>
    <t xml:space="preserve">   Dif = -51
P-val. = 0</t>
  </si>
  <si>
    <t xml:space="preserve">   Dif = -65
P-val. = 0</t>
  </si>
  <si>
    <t xml:space="preserve">   Dif = -43
P-val. = 0</t>
  </si>
  <si>
    <t xml:space="preserve">   Dif = -47
P-val. = 0</t>
  </si>
  <si>
    <t xml:space="preserve">   Dif = -22
P-val. = 0,0045</t>
  </si>
  <si>
    <t xml:space="preserve">   Dif = -29
P-val. = 0</t>
  </si>
  <si>
    <t xml:space="preserve">   Dif = -23
P-val. = 0</t>
  </si>
  <si>
    <t xml:space="preserve">   Dif = -15
P-val. = 0</t>
  </si>
  <si>
    <t xml:space="preserve">   Dif = -38
P-val. = 0</t>
  </si>
  <si>
    <t xml:space="preserve">   Dif = -14
P-val. = 0,0185</t>
  </si>
  <si>
    <t xml:space="preserve">   Dif = -42
P-val. = 0</t>
  </si>
  <si>
    <t xml:space="preserve">   Dif = 35
P-val. = 0</t>
  </si>
  <si>
    <t xml:space="preserve">   Dif = 22
P-val. = 0</t>
  </si>
  <si>
    <t xml:space="preserve">   Dif = 21
P-val. = 0,0007</t>
  </si>
  <si>
    <t xml:space="preserve">   Dif = 21
P-val. = 0</t>
  </si>
  <si>
    <t xml:space="preserve">   Dif = 3
P-valor = 0,0471
</t>
  </si>
  <si>
    <t xml:space="preserve">   Dif = 8
P-valor = 0,0464
</t>
  </si>
  <si>
    <t xml:space="preserve">   Dif = 21
P-valor = 0
</t>
  </si>
  <si>
    <t xml:space="preserve">   Dif = -17
P-valor = 0
</t>
  </si>
  <si>
    <t xml:space="preserve">   Dif = -14
P-valor = 0
</t>
  </si>
  <si>
    <t xml:space="preserve">   Dif = -37
P-valor = 0
</t>
  </si>
  <si>
    <t xml:space="preserve">   Dif = -38
P-valor = 0
</t>
  </si>
  <si>
    <t xml:space="preserve">   Dif = -20
P-valor = 0
</t>
  </si>
  <si>
    <t xml:space="preserve">   Dif = -23
P-valor = 0
</t>
  </si>
  <si>
    <t xml:space="preserve">   Dif = -19
P-valor = 0
</t>
  </si>
  <si>
    <t xml:space="preserve">   Dif = -7
P-valor = 0,0386
</t>
  </si>
  <si>
    <t xml:space="preserve">   Dif = -12
P-valor = 0
</t>
  </si>
  <si>
    <t xml:space="preserve">   Dif = -16
P-valor = 0,0002
</t>
  </si>
  <si>
    <t xml:space="preserve">   Dif = -11
P-valor = 0,0231
</t>
  </si>
  <si>
    <t xml:space="preserve">   Dif = -13
P-valor = 0
</t>
  </si>
  <si>
    <t xml:space="preserve">   Dif = -25
P-valor = 0
</t>
  </si>
  <si>
    <t xml:space="preserve">   Dif = -24
P-valor = 0
</t>
  </si>
  <si>
    <t xml:space="preserve">   Dif = -15
P-valor = 0
</t>
  </si>
  <si>
    <t xml:space="preserve">   Dif = -18
P-valor = 0
</t>
  </si>
  <si>
    <t xml:space="preserve">   Dif = -14
P-valor = 0,0045
</t>
  </si>
  <si>
    <t xml:space="preserve">   Dif = -16
P-valor = 0
</t>
  </si>
  <si>
    <t xml:space="preserve">   Dif = -14
P-valor = 0,0084
</t>
  </si>
  <si>
    <t xml:space="preserve">   Dif = -14
P-valor = 0,0001
</t>
  </si>
  <si>
    <t xml:space="preserve">   Dif = -32
P-valor = 0
</t>
  </si>
  <si>
    <t xml:space="preserve">   Dif = -41
P-valor = 0
</t>
  </si>
  <si>
    <t xml:space="preserve">   Dif = -21
P-valor = 0,0024
</t>
  </si>
  <si>
    <t xml:space="preserve">   Dif = -22
P-valor = 0
</t>
  </si>
  <si>
    <t xml:space="preserve">   Dif = -47
P-valor = 0
</t>
  </si>
  <si>
    <t xml:space="preserve">   Dif = -66
P-valor = 0
</t>
  </si>
  <si>
    <t xml:space="preserve">  Dif = -39
P-valor = 0
</t>
  </si>
  <si>
    <t xml:space="preserve">   Dif = -49
P-valor = 0
</t>
  </si>
  <si>
    <t xml:space="preserve">   Dif = -40
P-valor = 0
</t>
  </si>
  <si>
    <t xml:space="preserve">   Dif = -29
P-valor = 0
</t>
  </si>
  <si>
    <t xml:space="preserve">   Dif = -3
P-valor = 0,0245
</t>
  </si>
  <si>
    <t xml:space="preserve">   Dif = -33
P-valor = 0
</t>
  </si>
  <si>
    <t xml:space="preserve">   Dif = -11
P-valor = 0,0069
</t>
  </si>
  <si>
    <t xml:space="preserve">   Dif = -14
P-valor = 0,0145
</t>
  </si>
  <si>
    <t xml:space="preserve">   Dif = -15
P-valor = 0,0327
</t>
  </si>
  <si>
    <t xml:space="preserve">   Dif = -11
P-valor = 0,0013
</t>
  </si>
  <si>
    <t xml:space="preserve">   Dif = -26
P-valor = 0
</t>
  </si>
  <si>
    <t xml:space="preserve">   Dif = -35
P-valor = 0
</t>
  </si>
  <si>
    <t xml:space="preserve">   Dif = -31
P-valor = 0
</t>
  </si>
  <si>
    <t xml:space="preserve">   Dif = 12
P-valor = 0,1241
</t>
  </si>
  <si>
    <t xml:space="preserve">   Dif = 0
P-valor = 0,9397
</t>
  </si>
  <si>
    <t xml:space="preserve">   Dif = -2
P-valor = 0,7186
</t>
  </si>
  <si>
    <t xml:space="preserve">   Dif = -8
P-valor = 0,1406
</t>
  </si>
  <si>
    <t xml:space="preserve">   Dif = 9
P-valor = 0,0633
</t>
  </si>
  <si>
    <t xml:space="preserve">   Dif = 1
P-valor = 0,8078
</t>
  </si>
  <si>
    <t xml:space="preserve">   Dif = -10
P-valor = 0,0686
</t>
  </si>
  <si>
    <t xml:space="preserve">   Dif = -6
P-valor = 0,1393
</t>
  </si>
  <si>
    <t xml:space="preserve">   Dif = -6
P-valor = 0,0947
</t>
  </si>
  <si>
    <t xml:space="preserve">   Dif = -2
P-valor = 0,6454
</t>
  </si>
  <si>
    <t xml:space="preserve">   Dif = -3
P-valor = 0,609
</t>
  </si>
  <si>
    <t xml:space="preserve">   Dif = 10
P-valor = 0,0691
</t>
  </si>
  <si>
    <t xml:space="preserve">   Dif = 8
P-valor = 0,1187
</t>
  </si>
  <si>
    <t xml:space="preserve">   Dif = -1
P-valor = 0,9043
</t>
  </si>
  <si>
    <t xml:space="preserve">   Dif = -14
P-valor = 0,0668
</t>
  </si>
  <si>
    <t xml:space="preserve">   Dif = 3
P-valor = 0,5973
</t>
  </si>
  <si>
    <t xml:space="preserve">   Dif = -4
P-valor = 0,2831
</t>
  </si>
  <si>
    <t xml:space="preserve">   Dif = 4
P-valor = 0,4051
</t>
  </si>
  <si>
    <t xml:space="preserve">   Dif = -6
P-valor = 0,2408
</t>
  </si>
  <si>
    <t xml:space="preserve">   Dif = -3
P-valor = 0,3682
</t>
  </si>
  <si>
    <t xml:space="preserve">   Dif = -5
P-valor = 0,4114
</t>
  </si>
  <si>
    <t xml:space="preserve">   Dif = -5
P-valor = 0,4077
</t>
  </si>
  <si>
    <t xml:space="preserve">   Dif = -1
P-valor = 0,882
</t>
  </si>
  <si>
    <t>36,79**</t>
  </si>
  <si>
    <t>25,59**</t>
  </si>
  <si>
    <t>15,59**</t>
  </si>
  <si>
    <t>64,82**</t>
  </si>
  <si>
    <t>28,71**</t>
  </si>
  <si>
    <t>33,68**</t>
  </si>
  <si>
    <t>51,17**</t>
  </si>
  <si>
    <t>25,62**</t>
  </si>
  <si>
    <t>42,50**</t>
  </si>
  <si>
    <t>38,59**</t>
  </si>
  <si>
    <t>45,57**</t>
  </si>
  <si>
    <t>54,18**</t>
  </si>
  <si>
    <t>23,38**</t>
  </si>
  <si>
    <t>19,35**</t>
  </si>
  <si>
    <t>-3,42*</t>
  </si>
  <si>
    <t>34,95**</t>
  </si>
  <si>
    <t>35,03**</t>
  </si>
  <si>
    <t>40,76**</t>
  </si>
  <si>
    <t>37,51**</t>
  </si>
  <si>
    <t>32,14**</t>
  </si>
  <si>
    <t>51,41**</t>
  </si>
  <si>
    <t>14,78**</t>
  </si>
  <si>
    <t>49,64**</t>
  </si>
  <si>
    <t>39,17**</t>
  </si>
  <si>
    <t>30,50**</t>
  </si>
  <si>
    <t>78,11**</t>
  </si>
  <si>
    <t>41,25**</t>
  </si>
  <si>
    <t>56,99**</t>
  </si>
  <si>
    <t>65,50**</t>
  </si>
  <si>
    <t>31,55**</t>
  </si>
  <si>
    <t>54,49**</t>
  </si>
  <si>
    <t>54,02**</t>
  </si>
  <si>
    <t>54,11**</t>
  </si>
  <si>
    <t>56,32**</t>
  </si>
  <si>
    <t>34,96**</t>
  </si>
  <si>
    <t>24,30**</t>
  </si>
  <si>
    <t>19,33**</t>
  </si>
  <si>
    <t>46,98**</t>
  </si>
  <si>
    <t>55,21**</t>
  </si>
  <si>
    <t>57,76**</t>
  </si>
  <si>
    <t>50,76**</t>
  </si>
  <si>
    <t>45,34**</t>
  </si>
  <si>
    <t>59,41**</t>
  </si>
  <si>
    <t>29,21**</t>
  </si>
  <si>
    <t>Flandes (Bélgica)</t>
  </si>
  <si>
    <t>Inglaterra/Irlanda N.</t>
  </si>
  <si>
    <t>%</t>
  </si>
  <si>
    <t>ET</t>
  </si>
  <si>
    <t>Porcentajes de adultos que realizaron la prueba en papel u ordenador con intervalo de confianza al 95% e indicación de la significatividad de la diferencia</t>
  </si>
  <si>
    <t>Porcentajes de adultos que realizaron la prueba de comprensión lectora en ordenador y en papel en cada una de las cuatro categorías consideradas</t>
  </si>
  <si>
    <t>Puntuaciones medias en comprensión lectora de los países participantes, error estándar e intervalo de confianza al 95% para la media</t>
  </si>
  <si>
    <t>Puntuaciones en comprensión lectora en los percentiles 5, 25, 50, 75 y 95</t>
  </si>
  <si>
    <t xml:space="preserve">Porcentajes de adultos (16 a 65 años) en cada uno de los 6 niveles, en la escala de compresión lectora </t>
  </si>
  <si>
    <t xml:space="preserve">       Dif= 7
P-val.= 0</t>
  </si>
  <si>
    <t xml:space="preserve">       Dif= -5
P-val.= 0</t>
  </si>
  <si>
    <t xml:space="preserve">       Dif= 0
P-val.= 0</t>
  </si>
  <si>
    <t xml:space="preserve">       Dif=-3
P-val.= 0</t>
  </si>
  <si>
    <t xml:space="preserve">       Dif= 3
P-val.= 0,0025</t>
  </si>
  <si>
    <t xml:space="preserve">       Dif= 2
P-val.= 0,0008</t>
  </si>
  <si>
    <t>Diferencias entre España y el resto de países en porcentaje en cada uno de los niveles con indicación del grado de significatividad. % España - % otro país</t>
  </si>
  <si>
    <r>
      <t xml:space="preserve">Puntuaciones medias obtenidas por los adultos en comprensión lectora en las pruebas por ordenador y en papel y diferencias </t>
    </r>
    <r>
      <rPr>
        <i/>
        <sz val="11"/>
        <color theme="1"/>
        <rFont val="Calibri"/>
        <family val="2"/>
        <scheme val="minor"/>
      </rPr>
      <t>media ordenador</t>
    </r>
    <r>
      <rPr>
        <sz val="11"/>
        <color theme="1"/>
        <rFont val="Calibri"/>
        <family val="2"/>
        <scheme val="minor"/>
      </rPr>
      <t xml:space="preserve"> menos </t>
    </r>
    <r>
      <rPr>
        <i/>
        <sz val="11"/>
        <color theme="1"/>
        <rFont val="Calibri"/>
        <family val="2"/>
        <scheme val="minor"/>
      </rPr>
      <t>media papel</t>
    </r>
  </si>
  <si>
    <t>29,28**</t>
  </si>
  <si>
    <t>35,52**</t>
  </si>
  <si>
    <t>32,69**</t>
  </si>
  <si>
    <t>Puntuaciones medias obtenidas por los adultos en comprensión lectora en las pruebas por ordenador y en papel en las cuatro categorías consideradas</t>
  </si>
  <si>
    <t>Diferencias en puntuación media según la vía elegida para realizar el test. Resultados en España, OCDE y la UE</t>
  </si>
  <si>
    <t>&gt;   Dif = 14
P-valor = 0</t>
  </si>
  <si>
    <t>&gt;   Dif = 35
P-valor = 0</t>
  </si>
  <si>
    <t>&gt;   Dif = 50
P-valor = 0</t>
  </si>
  <si>
    <t>&gt;   Dif = 36
P-valor = 0</t>
  </si>
  <si>
    <t>&lt;   Dif = -14
P-valor = 0</t>
  </si>
  <si>
    <t>&lt;   Dif = -35
P-valor = 0</t>
  </si>
  <si>
    <t>&lt;   Dif = -50
P-valor = 0</t>
  </si>
  <si>
    <t>&lt;   Dif = -36
P-valor = 0</t>
  </si>
  <si>
    <t>&lt;   Dif = -15
P-valor = 0</t>
  </si>
  <si>
    <t>&gt;   Dif = 15
P-valor = 0</t>
  </si>
  <si>
    <t xml:space="preserve">   Dif = -16
P-valor = 0</t>
  </si>
  <si>
    <t xml:space="preserve">   Dif = -7
P-valor = 0,0081
</t>
  </si>
  <si>
    <t xml:space="preserve">   Dif = -11
P-valor = 0,0025
</t>
  </si>
  <si>
    <t xml:space="preserve">   Dif = -10
P-valor = 0,0106
</t>
  </si>
  <si>
    <t xml:space="preserve">   Dif = -7
P-valor = 0,0055
</t>
  </si>
  <si>
    <t xml:space="preserve">   Dif = -7
P-valor = 0,0211</t>
  </si>
  <si>
    <t xml:space="preserve">   Dif = -8
P-valor = 0,0143</t>
  </si>
  <si>
    <t xml:space="preserve">   Dif = -6
P-valor = 0</t>
  </si>
  <si>
    <t xml:space="preserve">   Dif = -12
P-valor = 0,0125</t>
  </si>
  <si>
    <t xml:space="preserve">   Dif = 29
P-valor = 0</t>
  </si>
  <si>
    <t xml:space="preserve">   Dif = 12
P-valor = 0,0059</t>
  </si>
  <si>
    <t xml:space="preserve">   Dif = -23
P-valor = 0</t>
  </si>
  <si>
    <t>Diferencias de puntuaciones medias entre España y resto de países y organizaciones, según las cuatro vías en las que se podía realizar la prueba</t>
  </si>
  <si>
    <t>Puntuaciones medias en matemáticas de los países participantes y organizaciones internacionales, error estándar e intervalo de confianza al 95% para la media</t>
  </si>
  <si>
    <t>Puntuaciones medias en matemáticas en los percentiles 5, 25, 50, 75 y 95</t>
  </si>
  <si>
    <t>Porcentajes de adultos (16 a 65 años) en cada uno de los 5 niveles, en la escala de competencia  matemática</t>
  </si>
  <si>
    <t>Diferencias en porcentaje entre España y el resto de países y organismos en cada uno de los niveles de matemáticas con indicación del grado de significatividad: % España - % otro país</t>
  </si>
  <si>
    <t xml:space="preserve">   Dif = 0
P-val. = 0,4578</t>
  </si>
  <si>
    <t xml:space="preserve">   Dif = 2
P-val. = 0,0172</t>
  </si>
  <si>
    <t xml:space="preserve">   Dif = -5
P-val. = 0</t>
  </si>
  <si>
    <t xml:space="preserve">   Dif = 0
P-val. = 0,0015</t>
  </si>
  <si>
    <t>54,58**</t>
  </si>
  <si>
    <t>48,64**</t>
  </si>
  <si>
    <t>46,48**</t>
  </si>
  <si>
    <r>
      <t xml:space="preserve">Puntuaciones medias obtenidas por los adultos en matemáticas en las pruebas en ordenador y en papel, y diferencias: </t>
    </r>
    <r>
      <rPr>
        <i/>
        <sz val="11"/>
        <color theme="1"/>
        <rFont val="Calibri"/>
        <family val="2"/>
        <scheme val="minor"/>
      </rPr>
      <t>media ordenador</t>
    </r>
    <r>
      <rPr>
        <sz val="11"/>
        <color theme="1"/>
        <rFont val="Calibri"/>
        <family val="2"/>
        <scheme val="minor"/>
      </rPr>
      <t xml:space="preserve"> menos </t>
    </r>
    <r>
      <rPr>
        <i/>
        <sz val="11"/>
        <color theme="1"/>
        <rFont val="Calibri"/>
        <family val="2"/>
        <scheme val="minor"/>
      </rPr>
      <t>media papel</t>
    </r>
  </si>
  <si>
    <t>Puntuaciones medias obtenidas por los adultos en matemáticas en las pruebas por ordenador y en papel, en las cuatro categorías consideradas</t>
  </si>
  <si>
    <t>&gt;   Dif = 67
P-val. = 0</t>
  </si>
  <si>
    <t>&lt;   Dif = -67
P-val. = 0</t>
  </si>
  <si>
    <t>&gt;   Diff = 10
P-value = 0</t>
  </si>
  <si>
    <t>&gt;   Diff = 61
P-value = 0</t>
  </si>
  <si>
    <t>&lt;   Diff = -10
P-value = 0</t>
  </si>
  <si>
    <t>&lt;   Diff = -61
P-value = 0</t>
  </si>
  <si>
    <t>Diferencias en puntuación media según la vía elegida para realizar el test. Resultados en España, en la OCDE y en la UE</t>
  </si>
  <si>
    <r>
      <t xml:space="preserve">Diferencias en las puntuaciones medias en matemáticas según la vía elegida para realizar el test: </t>
    </r>
    <r>
      <rPr>
        <i/>
        <sz val="8"/>
        <color theme="1"/>
        <rFont val="Arial"/>
        <family val="2"/>
      </rPr>
      <t>media España</t>
    </r>
    <r>
      <rPr>
        <sz val="8"/>
        <color theme="1"/>
        <rFont val="Arial"/>
        <family val="2"/>
      </rPr>
      <t xml:space="preserve"> menos </t>
    </r>
    <r>
      <rPr>
        <i/>
        <sz val="8"/>
        <color theme="1"/>
        <rFont val="Arial"/>
        <family val="2"/>
      </rPr>
      <t>media países</t>
    </r>
  </si>
  <si>
    <t xml:space="preserve">   Dif = -8
P-val. = 0,0241</t>
  </si>
  <si>
    <t xml:space="preserve">   Dif = -8
P-val. = 0,0002</t>
  </si>
  <si>
    <t xml:space="preserve">   Dif = 2
P-val. = 0,5402</t>
  </si>
  <si>
    <t xml:space="preserve">   Dif = 4
P-val. = 0,3941</t>
  </si>
  <si>
    <t xml:space="preserve">   Dif = 4
P-val. = 0,1371</t>
  </si>
  <si>
    <t xml:space="preserve">   Dif = -7
P-val. = 0,0377</t>
  </si>
  <si>
    <t>Comprensión lectora</t>
  </si>
  <si>
    <t>Matemáticas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</si>
</sst>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8"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7.5"/>
      <name val="Arial"/>
      <family val="2"/>
    </font>
    <font>
      <sz val="7.5"/>
      <color indexed="8"/>
      <name val="Verdana"/>
      <family val="2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sz val="7.5"/>
      <color rgb="FFFFFFFF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indexed="8"/>
      <name val="Verdana"/>
      <family val="2"/>
    </font>
    <font>
      <sz val="10"/>
      <name val="Arial"/>
      <family val="2"/>
    </font>
    <font>
      <sz val="7.5"/>
      <name val="Calibri"/>
      <family val="2"/>
      <scheme val="minor"/>
    </font>
    <font>
      <b/>
      <sz val="7.5"/>
      <color indexed="8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FD3D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AAA9"/>
        <bgColor indexed="64"/>
      </patternFill>
    </fill>
    <fill>
      <patternFill patternType="solid">
        <fgColor theme="7" tint="0.59999389629810485"/>
        <bgColor indexed="64"/>
      </patternFill>
    </fill>
  </fills>
  <borders count="92">
    <border>
      <left/>
      <right/>
      <top/>
      <bottom/>
      <diagonal/>
    </border>
    <border>
      <left style="medium">
        <color theme="0" tint="-0.14999847407452621"/>
      </left>
      <right style="medium">
        <color theme="0" tint="-0.149998474074526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5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5"/>
      </bottom>
      <diagonal/>
    </border>
    <border>
      <left/>
      <right style="medium">
        <color theme="0" tint="-0.14993743705557422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499984740745262"/>
      </bottom>
      <diagonal/>
    </border>
    <border>
      <left/>
      <right style="medium">
        <color theme="0" tint="-0.14996795556505021"/>
      </right>
      <top/>
      <bottom style="medium">
        <color theme="5"/>
      </bottom>
      <diagonal/>
    </border>
    <border>
      <left/>
      <right style="medium">
        <color theme="0" tint="-0.14993743705557422"/>
      </right>
      <top/>
      <bottom style="medium">
        <color theme="5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6795556505021"/>
      </top>
      <bottom style="medium">
        <color theme="5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6795556505021"/>
      </top>
      <bottom style="medium">
        <color theme="5"/>
      </bottom>
      <diagonal/>
    </border>
    <border>
      <left style="medium">
        <color theme="0" tint="-0.14990691854609822"/>
      </left>
      <right style="medium">
        <color theme="0" tint="-0.14996795556505021"/>
      </right>
      <top style="medium">
        <color theme="0" tint="-0.14996795556505021"/>
      </top>
      <bottom style="medium">
        <color theme="5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medium">
        <color theme="0" tint="-0.14990691854609822"/>
      </left>
      <right style="medium">
        <color theme="0" tint="-0.14990691854609822"/>
      </right>
      <top/>
      <bottom/>
      <diagonal/>
    </border>
    <border>
      <left style="medium">
        <color theme="0" tint="-0.14990691854609822"/>
      </left>
      <right style="medium">
        <color theme="0" tint="-0.14996795556505021"/>
      </right>
      <top/>
      <bottom/>
      <diagonal/>
    </border>
    <border>
      <left/>
      <right style="medium">
        <color theme="0" tint="-0.14999847407452621"/>
      </right>
      <top/>
      <bottom/>
      <diagonal/>
    </border>
    <border>
      <left/>
      <right style="medium">
        <color theme="0" tint="-0.14999847407452621"/>
      </right>
      <top/>
      <bottom style="medium">
        <color rgb="FFC00000"/>
      </bottom>
      <diagonal/>
    </border>
    <border>
      <left style="medium">
        <color theme="0" tint="-0.14999847407452621"/>
      </left>
      <right style="medium">
        <color theme="0" tint="-0.14999847407452621"/>
      </right>
      <top/>
      <bottom style="medium">
        <color rgb="FFC00000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rgb="FFC0000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6795556505021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0691854609822"/>
      </top>
      <bottom/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/>
      <diagonal/>
    </border>
    <border>
      <left style="medium">
        <color theme="0" tint="-0.14990691854609822"/>
      </left>
      <right style="medium">
        <color theme="0" tint="-0.14996795556505021"/>
      </right>
      <top style="medium">
        <color theme="0" tint="-0.14990691854609822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3743705557422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49998474074526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1" tint="0.49998474074526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3743705557422"/>
      </top>
      <bottom style="medium">
        <color theme="5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medium">
        <color rgb="FFC00000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rgb="FFC00000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3743705557422"/>
      </top>
      <bottom style="medium">
        <color rgb="FFC00000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679555650502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6795556505021"/>
      </bottom>
      <diagonal/>
    </border>
    <border>
      <left style="medium">
        <color theme="0" tint="-0.14990691854609822"/>
      </left>
      <right style="medium">
        <color theme="0" tint="-0.14996795556505021"/>
      </right>
      <top style="medium">
        <color theme="0" tint="-0.14990691854609822"/>
      </top>
      <bottom style="medium">
        <color theme="0" tint="-0.14996795556505021"/>
      </bottom>
      <diagonal/>
    </border>
    <border>
      <left/>
      <right/>
      <top style="medium">
        <color theme="0" tint="-0.14993743705557422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rgb="FFC00000"/>
      </bottom>
      <diagonal/>
    </border>
    <border>
      <left style="medium">
        <color theme="0" tint="-0.14996795556505021"/>
      </left>
      <right style="medium">
        <color theme="0" tint="-0.34998626667073579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rgb="FFC00000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34998626667073579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34998626667073579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34998626667073579"/>
      </left>
      <right style="medium">
        <color theme="0" tint="-0.14996795556505021"/>
      </right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14996795556505021"/>
      </left>
      <right style="medium">
        <color theme="0" tint="-0.34998626667073579"/>
      </right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34998626667073579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34998626667073579"/>
      </right>
      <top/>
      <bottom style="medium">
        <color theme="0" tint="-0.14996795556505021"/>
      </bottom>
      <diagonal/>
    </border>
    <border>
      <left style="medium">
        <color theme="0" tint="-0.34998626667073579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34998626667073579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34998626667073579"/>
      </right>
      <top style="medium">
        <color theme="0" tint="-0.14996795556505021"/>
      </top>
      <bottom/>
      <diagonal/>
    </border>
    <border>
      <left style="medium">
        <color theme="0" tint="-0.34998626667073579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34998626667073579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rgb="FFC00000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rgb="FFC00000"/>
      </bottom>
      <diagonal/>
    </border>
    <border>
      <left style="medium">
        <color theme="0" tint="-0.34998626667073579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34998626667073579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34998626667073579"/>
      </left>
      <right style="medium">
        <color theme="0" tint="-0.14993743705557422"/>
      </right>
      <top style="medium">
        <color theme="0" tint="-0.14993743705557422"/>
      </top>
      <bottom style="medium">
        <color rgb="FFC00000"/>
      </bottom>
      <diagonal/>
    </border>
    <border>
      <left style="medium">
        <color theme="0" tint="-0.14993743705557422"/>
      </left>
      <right style="medium">
        <color theme="0" tint="-0.34998626667073579"/>
      </right>
      <top style="medium">
        <color theme="0" tint="-0.14993743705557422"/>
      </top>
      <bottom style="medium">
        <color rgb="FFC00000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3743705557422"/>
      </top>
      <bottom style="medium">
        <color rgb="FFC00000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0691854609822"/>
      </left>
      <right style="medium">
        <color theme="0" tint="-0.14990691854609822"/>
      </right>
      <top/>
      <bottom style="medium">
        <color theme="0" tint="-0.1499679555650502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6795556505021"/>
      </top>
      <bottom/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rgb="FFC00000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3743705557422"/>
      </top>
      <bottom style="medium">
        <color rgb="FFC00000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5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rgb="FFC00000"/>
      </top>
      <bottom style="medium">
        <color theme="0" tint="-0.14993743705557422"/>
      </bottom>
      <diagonal/>
    </border>
  </borders>
  <cellStyleXfs count="2">
    <xf numFmtId="0" fontId="0" fillId="0" borderId="0"/>
    <xf numFmtId="0" fontId="20" fillId="0" borderId="0">
      <alignment vertical="center"/>
    </xf>
  </cellStyleXfs>
  <cellXfs count="291">
    <xf numFmtId="0" fontId="0" fillId="0" borderId="0" xfId="0"/>
    <xf numFmtId="0" fontId="1" fillId="0" borderId="0" xfId="0" applyFont="1"/>
    <xf numFmtId="0" fontId="0" fillId="0" borderId="0" xfId="0" applyFill="1"/>
    <xf numFmtId="10" fontId="0" fillId="0" borderId="0" xfId="0" applyNumberFormat="1"/>
    <xf numFmtId="0" fontId="4" fillId="0" borderId="0" xfId="0" applyFont="1"/>
    <xf numFmtId="0" fontId="8" fillId="0" borderId="0" xfId="0" applyFont="1"/>
    <xf numFmtId="0" fontId="10" fillId="3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12" xfId="0" applyFont="1" applyBorder="1"/>
    <xf numFmtId="2" fontId="0" fillId="0" borderId="0" xfId="0" applyNumberFormat="1"/>
    <xf numFmtId="4" fontId="0" fillId="0" borderId="0" xfId="0" applyNumberFormat="1"/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5" fillId="0" borderId="0" xfId="0" applyFont="1"/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164" fontId="0" fillId="0" borderId="0" xfId="0" applyNumberFormat="1"/>
    <xf numFmtId="164" fontId="0" fillId="0" borderId="0" xfId="0" applyNumberFormat="1" applyBorder="1"/>
    <xf numFmtId="165" fontId="0" fillId="0" borderId="0" xfId="0" applyNumberFormat="1"/>
    <xf numFmtId="0" fontId="10" fillId="2" borderId="33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left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>
      <alignment horizontal="left" vertical="center" wrapText="1"/>
    </xf>
    <xf numFmtId="9" fontId="11" fillId="5" borderId="16" xfId="0" applyNumberFormat="1" applyFont="1" applyFill="1" applyBorder="1" applyAlignment="1">
      <alignment horizontal="center" vertical="center" wrapText="1"/>
    </xf>
    <xf numFmtId="9" fontId="11" fillId="5" borderId="17" xfId="0" applyNumberFormat="1" applyFont="1" applyFill="1" applyBorder="1" applyAlignment="1">
      <alignment horizontal="center" vertical="center" wrapText="1"/>
    </xf>
    <xf numFmtId="9" fontId="11" fillId="5" borderId="18" xfId="0" applyNumberFormat="1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2" fillId="0" borderId="22" xfId="1" applyFont="1" applyFill="1" applyBorder="1" applyAlignment="1">
      <alignment horizontal="left" vertical="center"/>
    </xf>
    <xf numFmtId="2" fontId="12" fillId="0" borderId="4" xfId="0" applyNumberFormat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left" vertical="center"/>
    </xf>
    <xf numFmtId="2" fontId="12" fillId="3" borderId="4" xfId="0" applyNumberFormat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left" vertical="center"/>
    </xf>
    <xf numFmtId="0" fontId="12" fillId="4" borderId="11" xfId="1" applyFont="1" applyFill="1" applyBorder="1" applyAlignment="1">
      <alignment horizontal="left" vertical="center"/>
    </xf>
    <xf numFmtId="2" fontId="12" fillId="4" borderId="11" xfId="0" applyNumberFormat="1" applyFont="1" applyFill="1" applyBorder="1" applyAlignment="1">
      <alignment horizontal="center" vertical="center"/>
    </xf>
    <xf numFmtId="0" fontId="12" fillId="6" borderId="30" xfId="1" applyFont="1" applyFill="1" applyBorder="1" applyAlignment="1">
      <alignment horizontal="left" vertical="center"/>
    </xf>
    <xf numFmtId="2" fontId="12" fillId="6" borderId="30" xfId="0" applyNumberFormat="1" applyFont="1" applyFill="1" applyBorder="1" applyAlignment="1">
      <alignment horizontal="center" vertical="center"/>
    </xf>
    <xf numFmtId="0" fontId="12" fillId="6" borderId="23" xfId="1" applyFont="1" applyFill="1" applyBorder="1" applyAlignment="1">
      <alignment horizontal="left" vertical="center"/>
    </xf>
    <xf numFmtId="2" fontId="12" fillId="6" borderId="23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4" fillId="0" borderId="0" xfId="0" applyNumberFormat="1" applyFont="1"/>
    <xf numFmtId="1" fontId="12" fillId="0" borderId="4" xfId="0" applyNumberFormat="1" applyFont="1" applyFill="1" applyBorder="1" applyAlignment="1">
      <alignment horizontal="center" vertical="center"/>
    </xf>
    <xf numFmtId="1" fontId="12" fillId="3" borderId="4" xfId="0" applyNumberFormat="1" applyFont="1" applyFill="1" applyBorder="1" applyAlignment="1">
      <alignment horizontal="center" vertical="center"/>
    </xf>
    <xf numFmtId="1" fontId="12" fillId="4" borderId="11" xfId="0" applyNumberFormat="1" applyFont="1" applyFill="1" applyBorder="1" applyAlignment="1">
      <alignment horizontal="center" vertical="center"/>
    </xf>
    <xf numFmtId="1" fontId="12" fillId="6" borderId="30" xfId="0" applyNumberFormat="1" applyFont="1" applyFill="1" applyBorder="1" applyAlignment="1">
      <alignment horizontal="center" vertical="center"/>
    </xf>
    <xf numFmtId="1" fontId="12" fillId="6" borderId="23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top"/>
    </xf>
    <xf numFmtId="1" fontId="0" fillId="0" borderId="0" xfId="0" applyNumberFormat="1" applyBorder="1"/>
    <xf numFmtId="2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/>
    </xf>
    <xf numFmtId="165" fontId="19" fillId="5" borderId="23" xfId="0" applyNumberFormat="1" applyFont="1" applyFill="1" applyBorder="1" applyAlignment="1">
      <alignment horizontal="center" vertical="center"/>
    </xf>
    <xf numFmtId="165" fontId="19" fillId="5" borderId="53" xfId="0" applyNumberFormat="1" applyFont="1" applyFill="1" applyBorder="1" applyAlignment="1">
      <alignment horizontal="center" vertical="center"/>
    </xf>
    <xf numFmtId="2" fontId="12" fillId="0" borderId="54" xfId="0" applyNumberFormat="1" applyFont="1" applyFill="1" applyBorder="1" applyAlignment="1">
      <alignment horizontal="center" vertical="center"/>
    </xf>
    <xf numFmtId="2" fontId="12" fillId="3" borderId="55" xfId="0" applyNumberFormat="1" applyFont="1" applyFill="1" applyBorder="1" applyAlignment="1">
      <alignment horizontal="center" vertical="center"/>
    </xf>
    <xf numFmtId="2" fontId="12" fillId="0" borderId="55" xfId="0" applyNumberFormat="1" applyFont="1" applyFill="1" applyBorder="1" applyAlignment="1">
      <alignment horizontal="center" vertical="center"/>
    </xf>
    <xf numFmtId="2" fontId="12" fillId="4" borderId="49" xfId="0" applyNumberFormat="1" applyFont="1" applyFill="1" applyBorder="1" applyAlignment="1">
      <alignment horizontal="center" vertical="center"/>
    </xf>
    <xf numFmtId="2" fontId="12" fillId="6" borderId="31" xfId="0" applyNumberFormat="1" applyFont="1" applyFill="1" applyBorder="1" applyAlignment="1">
      <alignment horizontal="center" vertical="center"/>
    </xf>
    <xf numFmtId="2" fontId="12" fillId="6" borderId="53" xfId="0" applyNumberFormat="1" applyFont="1" applyFill="1" applyBorder="1" applyAlignment="1">
      <alignment horizontal="center" vertical="center"/>
    </xf>
    <xf numFmtId="0" fontId="19" fillId="5" borderId="57" xfId="0" applyFont="1" applyFill="1" applyBorder="1" applyAlignment="1">
      <alignment horizontal="center" vertical="center"/>
    </xf>
    <xf numFmtId="1" fontId="12" fillId="0" borderId="58" xfId="0" applyNumberFormat="1" applyFont="1" applyFill="1" applyBorder="1" applyAlignment="1">
      <alignment horizontal="center" vertical="center"/>
    </xf>
    <xf numFmtId="1" fontId="12" fillId="3" borderId="59" xfId="0" applyNumberFormat="1" applyFont="1" applyFill="1" applyBorder="1" applyAlignment="1">
      <alignment horizontal="center" vertical="center"/>
    </xf>
    <xf numFmtId="1" fontId="12" fillId="0" borderId="59" xfId="0" applyNumberFormat="1" applyFont="1" applyFill="1" applyBorder="1" applyAlignment="1">
      <alignment horizontal="center" vertical="center"/>
    </xf>
    <xf numFmtId="1" fontId="12" fillId="4" borderId="60" xfId="0" applyNumberFormat="1" applyFont="1" applyFill="1" applyBorder="1" applyAlignment="1">
      <alignment horizontal="center" vertical="center"/>
    </xf>
    <xf numFmtId="1" fontId="12" fillId="6" borderId="32" xfId="0" applyNumberFormat="1" applyFont="1" applyFill="1" applyBorder="1" applyAlignment="1">
      <alignment horizontal="center" vertical="center"/>
    </xf>
    <xf numFmtId="1" fontId="12" fillId="6" borderId="57" xfId="0" applyNumberFormat="1" applyFont="1" applyFill="1" applyBorder="1" applyAlignment="1">
      <alignment horizontal="center" vertical="center"/>
    </xf>
    <xf numFmtId="0" fontId="19" fillId="5" borderId="63" xfId="0" applyFont="1" applyFill="1" applyBorder="1" applyAlignment="1">
      <alignment horizontal="center" vertical="center"/>
    </xf>
    <xf numFmtId="165" fontId="19" fillId="5" borderId="64" xfId="0" applyNumberFormat="1" applyFont="1" applyFill="1" applyBorder="1" applyAlignment="1">
      <alignment horizontal="center" vertical="center"/>
    </xf>
    <xf numFmtId="1" fontId="12" fillId="0" borderId="65" xfId="0" applyNumberFormat="1" applyFont="1" applyFill="1" applyBorder="1" applyAlignment="1">
      <alignment horizontal="center" vertical="center"/>
    </xf>
    <xf numFmtId="2" fontId="12" fillId="0" borderId="66" xfId="0" applyNumberFormat="1" applyFont="1" applyFill="1" applyBorder="1" applyAlignment="1">
      <alignment horizontal="center" vertical="center"/>
    </xf>
    <xf numFmtId="1" fontId="12" fillId="3" borderId="67" xfId="0" applyNumberFormat="1" applyFont="1" applyFill="1" applyBorder="1" applyAlignment="1">
      <alignment horizontal="center" vertical="center"/>
    </xf>
    <xf numFmtId="2" fontId="12" fillId="3" borderId="48" xfId="0" applyNumberFormat="1" applyFont="1" applyFill="1" applyBorder="1" applyAlignment="1">
      <alignment horizontal="center" vertical="center"/>
    </xf>
    <xf numFmtId="1" fontId="12" fillId="0" borderId="67" xfId="0" applyNumberFormat="1" applyFont="1" applyFill="1" applyBorder="1" applyAlignment="1">
      <alignment horizontal="center" vertical="center"/>
    </xf>
    <xf numFmtId="2" fontId="12" fillId="0" borderId="48" xfId="0" applyNumberFormat="1" applyFont="1" applyFill="1" applyBorder="1" applyAlignment="1">
      <alignment horizontal="center" vertical="center"/>
    </xf>
    <xf numFmtId="1" fontId="12" fillId="4" borderId="68" xfId="0" applyNumberFormat="1" applyFont="1" applyFill="1" applyBorder="1" applyAlignment="1">
      <alignment horizontal="center" vertical="center"/>
    </xf>
    <xf numFmtId="2" fontId="12" fillId="4" borderId="69" xfId="0" applyNumberFormat="1" applyFont="1" applyFill="1" applyBorder="1" applyAlignment="1">
      <alignment horizontal="center" vertical="center"/>
    </xf>
    <xf numFmtId="1" fontId="12" fillId="6" borderId="70" xfId="0" applyNumberFormat="1" applyFont="1" applyFill="1" applyBorder="1" applyAlignment="1">
      <alignment horizontal="center" vertical="center"/>
    </xf>
    <xf numFmtId="2" fontId="12" fillId="6" borderId="71" xfId="0" applyNumberFormat="1" applyFont="1" applyFill="1" applyBorder="1" applyAlignment="1">
      <alignment horizontal="center" vertical="center"/>
    </xf>
    <xf numFmtId="1" fontId="12" fillId="6" borderId="63" xfId="0" applyNumberFormat="1" applyFont="1" applyFill="1" applyBorder="1" applyAlignment="1">
      <alignment horizontal="center" vertical="center"/>
    </xf>
    <xf numFmtId="2" fontId="12" fillId="6" borderId="64" xfId="0" applyNumberFormat="1" applyFont="1" applyFill="1" applyBorder="1" applyAlignment="1">
      <alignment horizontal="center" vertical="center"/>
    </xf>
    <xf numFmtId="0" fontId="2" fillId="5" borderId="73" xfId="0" applyFont="1" applyFill="1" applyBorder="1" applyAlignment="1">
      <alignment horizontal="center" vertical="center" wrapText="1"/>
    </xf>
    <xf numFmtId="0" fontId="2" fillId="5" borderId="7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2" fontId="12" fillId="0" borderId="82" xfId="0" applyNumberFormat="1" applyFont="1" applyFill="1" applyBorder="1" applyAlignment="1">
      <alignment horizontal="center" vertical="center"/>
    </xf>
    <xf numFmtId="2" fontId="12" fillId="3" borderId="83" xfId="0" applyNumberFormat="1" applyFont="1" applyFill="1" applyBorder="1" applyAlignment="1">
      <alignment horizontal="center" vertical="center"/>
    </xf>
    <xf numFmtId="2" fontId="12" fillId="0" borderId="83" xfId="0" applyNumberFormat="1" applyFont="1" applyFill="1" applyBorder="1" applyAlignment="1">
      <alignment horizontal="center" vertical="center"/>
    </xf>
    <xf numFmtId="2" fontId="12" fillId="4" borderId="84" xfId="0" applyNumberFormat="1" applyFont="1" applyFill="1" applyBorder="1" applyAlignment="1">
      <alignment horizontal="center" vertical="center"/>
    </xf>
    <xf numFmtId="2" fontId="12" fillId="6" borderId="85" xfId="0" applyNumberFormat="1" applyFont="1" applyFill="1" applyBorder="1" applyAlignment="1">
      <alignment horizontal="center" vertical="center"/>
    </xf>
    <xf numFmtId="2" fontId="12" fillId="6" borderId="86" xfId="0" applyNumberFormat="1" applyFont="1" applyFill="1" applyBorder="1" applyAlignment="1">
      <alignment horizontal="center" vertical="center"/>
    </xf>
    <xf numFmtId="0" fontId="14" fillId="5" borderId="8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21" fillId="0" borderId="0" xfId="0" applyFont="1" applyBorder="1"/>
    <xf numFmtId="2" fontId="21" fillId="0" borderId="0" xfId="0" applyNumberFormat="1" applyFont="1" applyBorder="1" applyAlignment="1">
      <alignment horizontal="center" vertical="center"/>
    </xf>
    <xf numFmtId="0" fontId="21" fillId="0" borderId="0" xfId="0" applyFont="1"/>
    <xf numFmtId="0" fontId="14" fillId="0" borderId="22" xfId="1" applyFont="1" applyFill="1" applyBorder="1" applyAlignment="1">
      <alignment horizontal="left" vertical="center"/>
    </xf>
    <xf numFmtId="2" fontId="14" fillId="0" borderId="82" xfId="0" applyNumberFormat="1" applyFont="1" applyFill="1" applyBorder="1" applyAlignment="1">
      <alignment horizontal="center" vertical="center"/>
    </xf>
    <xf numFmtId="2" fontId="14" fillId="0" borderId="22" xfId="1" applyNumberFormat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left" vertical="center"/>
    </xf>
    <xf numFmtId="2" fontId="14" fillId="3" borderId="83" xfId="0" applyNumberFormat="1" applyFont="1" applyFill="1" applyBorder="1" applyAlignment="1">
      <alignment horizontal="center" vertical="center"/>
    </xf>
    <xf numFmtId="2" fontId="14" fillId="3" borderId="4" xfId="1" applyNumberFormat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left" vertical="center"/>
    </xf>
    <xf numFmtId="2" fontId="14" fillId="0" borderId="83" xfId="0" applyNumberFormat="1" applyFont="1" applyFill="1" applyBorder="1" applyAlignment="1">
      <alignment horizontal="center" vertical="center"/>
    </xf>
    <xf numFmtId="2" fontId="14" fillId="0" borderId="4" xfId="1" applyNumberFormat="1" applyFont="1" applyFill="1" applyBorder="1" applyAlignment="1">
      <alignment horizontal="center" vertical="center"/>
    </xf>
    <xf numFmtId="0" fontId="14" fillId="4" borderId="11" xfId="1" applyFont="1" applyFill="1" applyBorder="1" applyAlignment="1">
      <alignment horizontal="left" vertical="center"/>
    </xf>
    <xf numFmtId="2" fontId="14" fillId="4" borderId="84" xfId="0" applyNumberFormat="1" applyFont="1" applyFill="1" applyBorder="1" applyAlignment="1">
      <alignment horizontal="center" vertical="center"/>
    </xf>
    <xf numFmtId="2" fontId="14" fillId="4" borderId="11" xfId="1" applyNumberFormat="1" applyFont="1" applyFill="1" applyBorder="1" applyAlignment="1">
      <alignment horizontal="center" vertical="center"/>
    </xf>
    <xf numFmtId="0" fontId="14" fillId="6" borderId="30" xfId="1" applyFont="1" applyFill="1" applyBorder="1" applyAlignment="1">
      <alignment horizontal="left" vertical="center"/>
    </xf>
    <xf numFmtId="2" fontId="14" fillId="6" borderId="85" xfId="0" applyNumberFormat="1" applyFont="1" applyFill="1" applyBorder="1" applyAlignment="1">
      <alignment horizontal="center" vertical="center"/>
    </xf>
    <xf numFmtId="2" fontId="14" fillId="6" borderId="30" xfId="1" applyNumberFormat="1" applyFont="1" applyFill="1" applyBorder="1" applyAlignment="1">
      <alignment horizontal="center" vertical="center"/>
    </xf>
    <xf numFmtId="10" fontId="21" fillId="0" borderId="0" xfId="0" applyNumberFormat="1" applyFont="1"/>
    <xf numFmtId="0" fontId="14" fillId="6" borderId="23" xfId="1" applyFont="1" applyFill="1" applyBorder="1" applyAlignment="1">
      <alignment horizontal="left" vertical="center"/>
    </xf>
    <xf numFmtId="2" fontId="14" fillId="6" borderId="86" xfId="0" applyNumberFormat="1" applyFont="1" applyFill="1" applyBorder="1" applyAlignment="1">
      <alignment horizontal="center" vertical="center"/>
    </xf>
    <xf numFmtId="2" fontId="14" fillId="6" borderId="23" xfId="1" applyNumberFormat="1" applyFont="1" applyFill="1" applyBorder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15" fillId="0" borderId="19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5" fillId="0" borderId="7" xfId="0" applyFont="1" applyFill="1" applyBorder="1"/>
    <xf numFmtId="0" fontId="22" fillId="0" borderId="7" xfId="0" applyFont="1" applyFill="1" applyBorder="1" applyAlignment="1">
      <alignment horizontal="center" vertical="center" wrapText="1"/>
    </xf>
    <xf numFmtId="0" fontId="10" fillId="5" borderId="87" xfId="0" applyFont="1" applyFill="1" applyBorder="1" applyAlignment="1">
      <alignment horizontal="left" vertical="center" wrapText="1"/>
    </xf>
    <xf numFmtId="0" fontId="10" fillId="3" borderId="87" xfId="0" applyFont="1" applyFill="1" applyBorder="1" applyAlignment="1">
      <alignment horizontal="center" vertical="center" wrapText="1"/>
    </xf>
    <xf numFmtId="0" fontId="10" fillId="4" borderId="87" xfId="0" applyFont="1" applyFill="1" applyBorder="1" applyAlignment="1">
      <alignment horizontal="center" vertical="center" wrapText="1"/>
    </xf>
    <xf numFmtId="0" fontId="10" fillId="5" borderId="88" xfId="0" applyFont="1" applyFill="1" applyBorder="1" applyAlignment="1">
      <alignment horizontal="left" vertical="center" wrapText="1"/>
    </xf>
    <xf numFmtId="0" fontId="10" fillId="3" borderId="88" xfId="0" applyFont="1" applyFill="1" applyBorder="1" applyAlignment="1">
      <alignment horizontal="center" vertical="center" wrapText="1"/>
    </xf>
    <xf numFmtId="0" fontId="10" fillId="4" borderId="88" xfId="0" applyFont="1" applyFill="1" applyBorder="1" applyAlignment="1">
      <alignment horizontal="center" vertical="center" wrapText="1"/>
    </xf>
    <xf numFmtId="0" fontId="10" fillId="5" borderId="89" xfId="0" applyFont="1" applyFill="1" applyBorder="1" applyAlignment="1">
      <alignment horizontal="left" vertical="center" wrapText="1"/>
    </xf>
    <xf numFmtId="0" fontId="10" fillId="3" borderId="89" xfId="0" applyFont="1" applyFill="1" applyBorder="1" applyAlignment="1">
      <alignment horizontal="center" vertical="center" wrapText="1"/>
    </xf>
    <xf numFmtId="0" fontId="10" fillId="7" borderId="87" xfId="0" applyFont="1" applyFill="1" applyBorder="1" applyAlignment="1">
      <alignment horizontal="center" vertical="center" wrapText="1"/>
    </xf>
    <xf numFmtId="0" fontId="10" fillId="7" borderId="88" xfId="0" applyFont="1" applyFill="1" applyBorder="1" applyAlignment="1">
      <alignment horizontal="center" vertical="center" wrapText="1"/>
    </xf>
    <xf numFmtId="0" fontId="10" fillId="7" borderId="8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top"/>
    </xf>
    <xf numFmtId="2" fontId="0" fillId="0" borderId="0" xfId="0" applyNumberFormat="1" applyBorder="1"/>
    <xf numFmtId="2" fontId="12" fillId="0" borderId="65" xfId="0" applyNumberFormat="1" applyFont="1" applyFill="1" applyBorder="1" applyAlignment="1">
      <alignment horizontal="center" vertical="center"/>
    </xf>
    <xf numFmtId="2" fontId="12" fillId="3" borderId="67" xfId="0" applyNumberFormat="1" applyFont="1" applyFill="1" applyBorder="1" applyAlignment="1">
      <alignment horizontal="center" vertical="center"/>
    </xf>
    <xf numFmtId="2" fontId="12" fillId="0" borderId="67" xfId="0" applyNumberFormat="1" applyFont="1" applyFill="1" applyBorder="1" applyAlignment="1">
      <alignment horizontal="center" vertical="center"/>
    </xf>
    <xf numFmtId="2" fontId="12" fillId="4" borderId="68" xfId="0" applyNumberFormat="1" applyFont="1" applyFill="1" applyBorder="1" applyAlignment="1">
      <alignment horizontal="center" vertical="center"/>
    </xf>
    <xf numFmtId="2" fontId="12" fillId="6" borderId="70" xfId="0" applyNumberFormat="1" applyFont="1" applyFill="1" applyBorder="1" applyAlignment="1">
      <alignment horizontal="center" vertical="center"/>
    </xf>
    <xf numFmtId="2" fontId="12" fillId="6" borderId="63" xfId="0" applyNumberFormat="1" applyFont="1" applyFill="1" applyBorder="1" applyAlignment="1">
      <alignment horizontal="center" vertical="center"/>
    </xf>
    <xf numFmtId="2" fontId="12" fillId="6" borderId="57" xfId="0" applyNumberFormat="1" applyFont="1" applyFill="1" applyBorder="1" applyAlignment="1">
      <alignment horizontal="center" vertical="center"/>
    </xf>
    <xf numFmtId="2" fontId="19" fillId="5" borderId="23" xfId="0" applyNumberFormat="1" applyFont="1" applyFill="1" applyBorder="1" applyAlignment="1">
      <alignment horizontal="center" vertical="center"/>
    </xf>
    <xf numFmtId="2" fontId="19" fillId="5" borderId="63" xfId="0" applyNumberFormat="1" applyFont="1" applyFill="1" applyBorder="1" applyAlignment="1">
      <alignment horizontal="center" vertical="center"/>
    </xf>
    <xf numFmtId="2" fontId="19" fillId="5" borderId="57" xfId="0" applyNumberFormat="1" applyFont="1" applyFill="1" applyBorder="1" applyAlignment="1">
      <alignment horizontal="center" vertical="center"/>
    </xf>
    <xf numFmtId="2" fontId="12" fillId="0" borderId="59" xfId="0" applyNumberFormat="1" applyFont="1" applyFill="1" applyBorder="1" applyAlignment="1">
      <alignment horizontal="center" vertical="center"/>
    </xf>
    <xf numFmtId="2" fontId="12" fillId="3" borderId="59" xfId="0" applyNumberFormat="1" applyFont="1" applyFill="1" applyBorder="1" applyAlignment="1">
      <alignment horizontal="center" vertical="center"/>
    </xf>
    <xf numFmtId="2" fontId="12" fillId="6" borderId="32" xfId="0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left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2" fontId="12" fillId="6" borderId="83" xfId="0" applyNumberFormat="1" applyFont="1" applyFill="1" applyBorder="1" applyAlignment="1">
      <alignment horizontal="center" vertical="center"/>
    </xf>
    <xf numFmtId="2" fontId="12" fillId="6" borderId="80" xfId="0" applyNumberFormat="1" applyFont="1" applyFill="1" applyBorder="1" applyAlignment="1">
      <alignment horizontal="center" vertical="center"/>
    </xf>
    <xf numFmtId="0" fontId="10" fillId="3" borderId="9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0" fillId="5" borderId="90" xfId="0" applyFont="1" applyFill="1" applyBorder="1" applyAlignment="1">
      <alignment horizontal="left" vertical="center" wrapText="1"/>
    </xf>
    <xf numFmtId="0" fontId="10" fillId="7" borderId="90" xfId="0" applyFont="1" applyFill="1" applyBorder="1" applyAlignment="1">
      <alignment horizontal="center" vertical="center" wrapText="1"/>
    </xf>
    <xf numFmtId="2" fontId="17" fillId="0" borderId="0" xfId="0" applyNumberFormat="1" applyFont="1"/>
    <xf numFmtId="0" fontId="12" fillId="0" borderId="5" xfId="0" applyFont="1" applyBorder="1" applyAlignment="1">
      <alignment horizontal="left" vertical="center"/>
    </xf>
    <xf numFmtId="0" fontId="25" fillId="0" borderId="0" xfId="0" applyFont="1"/>
    <xf numFmtId="2" fontId="12" fillId="5" borderId="23" xfId="0" applyNumberFormat="1" applyFont="1" applyFill="1" applyBorder="1" applyAlignment="1">
      <alignment horizontal="center" vertical="center"/>
    </xf>
    <xf numFmtId="165" fontId="12" fillId="5" borderId="53" xfId="0" applyNumberFormat="1" applyFont="1" applyFill="1" applyBorder="1" applyAlignment="1">
      <alignment horizontal="center" vertical="center"/>
    </xf>
    <xf numFmtId="2" fontId="12" fillId="5" borderId="63" xfId="0" applyNumberFormat="1" applyFont="1" applyFill="1" applyBorder="1" applyAlignment="1">
      <alignment horizontal="center" vertical="center"/>
    </xf>
    <xf numFmtId="165" fontId="12" fillId="5" borderId="64" xfId="0" applyNumberFormat="1" applyFont="1" applyFill="1" applyBorder="1" applyAlignment="1">
      <alignment horizontal="center" vertical="center"/>
    </xf>
    <xf numFmtId="2" fontId="12" fillId="5" borderId="57" xfId="0" applyNumberFormat="1" applyFont="1" applyFill="1" applyBorder="1" applyAlignment="1">
      <alignment horizontal="center" vertical="center"/>
    </xf>
    <xf numFmtId="165" fontId="12" fillId="5" borderId="23" xfId="0" applyNumberFormat="1" applyFont="1" applyFill="1" applyBorder="1" applyAlignment="1">
      <alignment horizontal="center" vertical="center"/>
    </xf>
    <xf numFmtId="164" fontId="25" fillId="0" borderId="0" xfId="0" applyNumberFormat="1" applyFont="1"/>
    <xf numFmtId="0" fontId="12" fillId="2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4" fontId="25" fillId="0" borderId="0" xfId="0" applyNumberFormat="1" applyFont="1"/>
    <xf numFmtId="0" fontId="25" fillId="0" borderId="5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12" fillId="5" borderId="91" xfId="0" applyFont="1" applyFill="1" applyBorder="1" applyAlignment="1">
      <alignment horizontal="left" vertical="center" wrapText="1"/>
    </xf>
    <xf numFmtId="0" fontId="12" fillId="3" borderId="91" xfId="0" applyFont="1" applyFill="1" applyBorder="1" applyAlignment="1">
      <alignment horizontal="center" vertical="center" wrapText="1"/>
    </xf>
    <xf numFmtId="0" fontId="12" fillId="4" borderId="91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left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7" borderId="37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left" vertical="center" wrapText="1"/>
    </xf>
    <xf numFmtId="0" fontId="12" fillId="3" borderId="40" xfId="0" applyFont="1" applyFill="1" applyBorder="1" applyAlignment="1">
      <alignment horizontal="center" vertical="center" wrapText="1"/>
    </xf>
    <xf numFmtId="9" fontId="11" fillId="5" borderId="24" xfId="0" applyNumberFormat="1" applyFont="1" applyFill="1" applyBorder="1" applyAlignment="1">
      <alignment horizontal="center" vertical="center" wrapText="1"/>
    </xf>
    <xf numFmtId="9" fontId="11" fillId="5" borderId="25" xfId="0" applyNumberFormat="1" applyFont="1" applyFill="1" applyBorder="1" applyAlignment="1">
      <alignment horizontal="center" vertical="center" wrapText="1"/>
    </xf>
    <xf numFmtId="9" fontId="11" fillId="5" borderId="26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" fillId="5" borderId="37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/>
    </xf>
    <xf numFmtId="0" fontId="2" fillId="5" borderId="77" xfId="0" applyFont="1" applyFill="1" applyBorder="1" applyAlignment="1">
      <alignment horizontal="center"/>
    </xf>
    <xf numFmtId="1" fontId="14" fillId="5" borderId="74" xfId="0" applyNumberFormat="1" applyFont="1" applyFill="1" applyBorder="1" applyAlignment="1">
      <alignment horizontal="center" vertical="center" wrapText="1"/>
    </xf>
    <xf numFmtId="1" fontId="14" fillId="5" borderId="75" xfId="0" applyNumberFormat="1" applyFont="1" applyFill="1" applyBorder="1" applyAlignment="1">
      <alignment horizontal="center" vertical="center" wrapText="1"/>
    </xf>
    <xf numFmtId="1" fontId="14" fillId="5" borderId="37" xfId="0" applyNumberFormat="1" applyFont="1" applyFill="1" applyBorder="1" applyAlignment="1">
      <alignment horizontal="center" vertical="center" wrapText="1"/>
    </xf>
    <xf numFmtId="1" fontId="14" fillId="5" borderId="40" xfId="0" applyNumberFormat="1" applyFont="1" applyFill="1" applyBorder="1" applyAlignment="1">
      <alignment horizontal="center" vertical="center" wrapText="1"/>
    </xf>
    <xf numFmtId="1" fontId="2" fillId="5" borderId="37" xfId="0" applyNumberFormat="1" applyFont="1" applyFill="1" applyBorder="1" applyAlignment="1">
      <alignment horizontal="center" vertical="center" wrapText="1"/>
    </xf>
    <xf numFmtId="1" fontId="2" fillId="5" borderId="40" xfId="0" applyNumberFormat="1" applyFont="1" applyFill="1" applyBorder="1" applyAlignment="1">
      <alignment horizontal="center" vertical="center" wrapText="1"/>
    </xf>
    <xf numFmtId="0" fontId="2" fillId="5" borderId="72" xfId="0" applyFont="1" applyFill="1" applyBorder="1" applyAlignment="1">
      <alignment horizontal="center"/>
    </xf>
    <xf numFmtId="1" fontId="14" fillId="5" borderId="76" xfId="0" applyNumberFormat="1" applyFont="1" applyFill="1" applyBorder="1" applyAlignment="1">
      <alignment horizontal="center" vertical="center" wrapText="1"/>
    </xf>
    <xf numFmtId="1" fontId="14" fillId="5" borderId="78" xfId="0" applyNumberFormat="1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14" fillId="5" borderId="81" xfId="0" applyFont="1" applyFill="1" applyBorder="1" applyAlignment="1">
      <alignment horizontal="center"/>
    </xf>
    <xf numFmtId="1" fontId="14" fillId="5" borderId="72" xfId="0" applyNumberFormat="1" applyFont="1" applyFill="1" applyBorder="1" applyAlignment="1">
      <alignment horizontal="center" vertical="center" wrapText="1"/>
    </xf>
    <xf numFmtId="1" fontId="14" fillId="5" borderId="73" xfId="0" applyNumberFormat="1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2" fontId="2" fillId="5" borderId="42" xfId="0" applyNumberFormat="1" applyFont="1" applyFill="1" applyBorder="1" applyAlignment="1">
      <alignment horizontal="center" vertical="center" wrapText="1"/>
    </xf>
    <xf numFmtId="2" fontId="2" fillId="5" borderId="21" xfId="0" applyNumberFormat="1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2" fontId="14" fillId="5" borderId="37" xfId="0" applyNumberFormat="1" applyFont="1" applyFill="1" applyBorder="1" applyAlignment="1">
      <alignment horizontal="center" vertical="center" wrapText="1"/>
    </xf>
    <xf numFmtId="2" fontId="14" fillId="5" borderId="40" xfId="0" applyNumberFormat="1" applyFont="1" applyFill="1" applyBorder="1" applyAlignment="1">
      <alignment horizontal="center" vertical="center" wrapText="1"/>
    </xf>
    <xf numFmtId="2" fontId="14" fillId="5" borderId="76" xfId="0" applyNumberFormat="1" applyFont="1" applyFill="1" applyBorder="1" applyAlignment="1">
      <alignment horizontal="center" vertical="center" wrapText="1"/>
    </xf>
    <xf numFmtId="2" fontId="14" fillId="5" borderId="78" xfId="0" applyNumberFormat="1" applyFont="1" applyFill="1" applyBorder="1" applyAlignment="1">
      <alignment horizontal="center" vertical="center" wrapText="1"/>
    </xf>
    <xf numFmtId="0" fontId="19" fillId="5" borderId="50" xfId="0" applyFont="1" applyFill="1" applyBorder="1" applyAlignment="1">
      <alignment horizontal="center" vertical="center"/>
    </xf>
    <xf numFmtId="0" fontId="19" fillId="5" borderId="52" xfId="0" applyFont="1" applyFill="1" applyBorder="1" applyAlignment="1">
      <alignment horizontal="center" vertical="center"/>
    </xf>
    <xf numFmtId="0" fontId="19" fillId="5" borderId="61" xfId="0" applyFont="1" applyFill="1" applyBorder="1" applyAlignment="1">
      <alignment horizontal="center" vertical="center"/>
    </xf>
    <xf numFmtId="0" fontId="19" fillId="5" borderId="62" xfId="0" applyFont="1" applyFill="1" applyBorder="1" applyAlignment="1">
      <alignment horizontal="center" vertical="center"/>
    </xf>
    <xf numFmtId="0" fontId="19" fillId="5" borderId="56" xfId="0" applyFont="1" applyFill="1" applyBorder="1" applyAlignment="1">
      <alignment horizontal="center" vertical="center"/>
    </xf>
    <xf numFmtId="0" fontId="19" fillId="5" borderId="5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33" xfId="0" applyFont="1" applyFill="1" applyBorder="1" applyAlignment="1">
      <alignment horizontal="center" vertical="center" textRotation="90"/>
    </xf>
    <xf numFmtId="0" fontId="7" fillId="2" borderId="34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11" fillId="5" borderId="36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12" fillId="5" borderId="50" xfId="0" applyFont="1" applyFill="1" applyBorder="1" applyAlignment="1">
      <alignment horizontal="center" vertical="center"/>
    </xf>
    <xf numFmtId="0" fontId="12" fillId="5" borderId="52" xfId="0" applyFont="1" applyFill="1" applyBorder="1" applyAlignment="1">
      <alignment horizontal="center" vertical="center"/>
    </xf>
    <xf numFmtId="0" fontId="12" fillId="5" borderId="61" xfId="0" applyFont="1" applyFill="1" applyBorder="1" applyAlignment="1">
      <alignment horizontal="center" vertical="center"/>
    </xf>
    <xf numFmtId="0" fontId="12" fillId="5" borderId="62" xfId="0" applyFont="1" applyFill="1" applyBorder="1" applyAlignment="1">
      <alignment horizontal="center" vertical="center"/>
    </xf>
    <xf numFmtId="0" fontId="12" fillId="5" borderId="56" xfId="0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D8092B"/>
      <color rgb="FFFAF0F0"/>
      <color rgb="FFEFD3D2"/>
      <color rgb="FFF2F2F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showGridLines="0" tabSelected="1" zoomScale="90" zoomScaleNormal="90" workbookViewId="0">
      <selection activeCell="A2" sqref="A2"/>
    </sheetView>
  </sheetViews>
  <sheetFormatPr baseColWidth="10" defaultRowHeight="15"/>
  <cols>
    <col min="1" max="1" width="14" customWidth="1"/>
    <col min="2" max="2" width="7.28515625" style="75" customWidth="1"/>
    <col min="3" max="3" width="6.140625" customWidth="1"/>
    <col min="4" max="4" width="11" customWidth="1"/>
    <col min="5" max="5" width="10.7109375" customWidth="1"/>
    <col min="6" max="6" width="9.28515625" style="75" customWidth="1"/>
    <col min="7" max="7" width="9.140625" customWidth="1"/>
    <col min="8" max="8" width="10" customWidth="1"/>
    <col min="9" max="9" width="11.85546875" customWidth="1"/>
    <col min="10" max="10" width="9.28515625" style="75" customWidth="1"/>
    <col min="11" max="11" width="10.5703125" customWidth="1"/>
    <col min="15" max="15" width="8.85546875" customWidth="1"/>
  </cols>
  <sheetData>
    <row r="2" spans="1:11" ht="15" customHeight="1">
      <c r="A2" t="s">
        <v>404</v>
      </c>
    </row>
    <row r="4" spans="1:11" ht="15.75" thickBot="1">
      <c r="A4" s="4"/>
      <c r="B4" s="76"/>
      <c r="C4" s="4"/>
      <c r="D4" s="4"/>
      <c r="E4" s="4"/>
      <c r="F4" s="76"/>
      <c r="G4" s="4"/>
      <c r="H4" s="4"/>
      <c r="I4" s="4"/>
      <c r="J4" s="76"/>
      <c r="K4" s="4"/>
    </row>
    <row r="5" spans="1:11" ht="15.75" customHeight="1" thickBot="1">
      <c r="A5" s="62"/>
      <c r="B5" s="236" t="s">
        <v>32</v>
      </c>
      <c r="C5" s="238" t="s">
        <v>19</v>
      </c>
      <c r="D5" s="232" t="s">
        <v>33</v>
      </c>
      <c r="E5" s="240"/>
      <c r="F5" s="241" t="s">
        <v>34</v>
      </c>
      <c r="G5" s="230" t="s">
        <v>20</v>
      </c>
      <c r="H5" s="232" t="s">
        <v>35</v>
      </c>
      <c r="I5" s="233"/>
      <c r="J5" s="234" t="s">
        <v>36</v>
      </c>
      <c r="K5" s="230" t="s">
        <v>31</v>
      </c>
    </row>
    <row r="6" spans="1:11" ht="21.75" customHeight="1" thickBot="1">
      <c r="A6" s="63"/>
      <c r="B6" s="237"/>
      <c r="C6" s="239"/>
      <c r="D6" s="86" t="s">
        <v>3</v>
      </c>
      <c r="E6" s="117" t="s">
        <v>2</v>
      </c>
      <c r="F6" s="242"/>
      <c r="G6" s="231"/>
      <c r="H6" s="86" t="s">
        <v>3</v>
      </c>
      <c r="I6" s="118" t="s">
        <v>2</v>
      </c>
      <c r="J6" s="235"/>
      <c r="K6" s="231"/>
    </row>
    <row r="7" spans="1:11" ht="15.75" thickBot="1">
      <c r="A7" s="64" t="s">
        <v>102</v>
      </c>
      <c r="B7" s="85">
        <v>18</v>
      </c>
      <c r="C7" s="84">
        <v>0.6</v>
      </c>
      <c r="D7" s="84">
        <f t="shared" ref="D7:D31" si="0">B7-1.96*C7</f>
        <v>16.824000000000002</v>
      </c>
      <c r="E7" s="90">
        <f t="shared" ref="E7:E31" si="1">B7+1.96*C7</f>
        <v>19.175999999999998</v>
      </c>
      <c r="F7" s="105">
        <v>82</v>
      </c>
      <c r="G7" s="84">
        <v>0.7</v>
      </c>
      <c r="H7" s="84">
        <f t="shared" ref="H7:H31" si="2">F7-1.96*G7</f>
        <v>80.628</v>
      </c>
      <c r="I7" s="106">
        <f t="shared" ref="I7:I31" si="3">F7+1.96*G7</f>
        <v>83.372</v>
      </c>
      <c r="J7" s="97">
        <f t="shared" ref="J7:J31" si="4">F7-B7</f>
        <v>64</v>
      </c>
      <c r="K7" s="84">
        <v>0</v>
      </c>
    </row>
    <row r="8" spans="1:11" ht="15.75" thickBot="1">
      <c r="A8" s="66" t="s">
        <v>99</v>
      </c>
      <c r="B8" s="78">
        <v>22</v>
      </c>
      <c r="C8" s="67">
        <v>0.7</v>
      </c>
      <c r="D8" s="67">
        <f t="shared" si="0"/>
        <v>20.628</v>
      </c>
      <c r="E8" s="91">
        <f t="shared" si="1"/>
        <v>23.372</v>
      </c>
      <c r="F8" s="107">
        <v>78</v>
      </c>
      <c r="G8" s="67">
        <v>0.7</v>
      </c>
      <c r="H8" s="67">
        <f t="shared" si="2"/>
        <v>76.628</v>
      </c>
      <c r="I8" s="108">
        <f t="shared" si="3"/>
        <v>79.372</v>
      </c>
      <c r="J8" s="98">
        <f t="shared" si="4"/>
        <v>56</v>
      </c>
      <c r="K8" s="67">
        <v>0</v>
      </c>
    </row>
    <row r="9" spans="1:11" ht="15.75" thickBot="1">
      <c r="A9" s="68" t="s">
        <v>90</v>
      </c>
      <c r="B9" s="77">
        <v>25</v>
      </c>
      <c r="C9" s="65">
        <v>0.6</v>
      </c>
      <c r="D9" s="65">
        <f t="shared" si="0"/>
        <v>23.824000000000002</v>
      </c>
      <c r="E9" s="92">
        <f t="shared" si="1"/>
        <v>26.175999999999998</v>
      </c>
      <c r="F9" s="109">
        <v>75</v>
      </c>
      <c r="G9" s="65">
        <v>0.6</v>
      </c>
      <c r="H9" s="65">
        <f t="shared" si="2"/>
        <v>73.823999999999998</v>
      </c>
      <c r="I9" s="110">
        <f t="shared" si="3"/>
        <v>76.176000000000002</v>
      </c>
      <c r="J9" s="99">
        <f t="shared" si="4"/>
        <v>50</v>
      </c>
      <c r="K9" s="65">
        <v>0</v>
      </c>
    </row>
    <row r="10" spans="1:11" ht="15.75" thickBot="1">
      <c r="A10" s="66" t="s">
        <v>94</v>
      </c>
      <c r="B10" s="78">
        <v>17</v>
      </c>
      <c r="C10" s="67">
        <v>0.4</v>
      </c>
      <c r="D10" s="67">
        <f t="shared" si="0"/>
        <v>16.216000000000001</v>
      </c>
      <c r="E10" s="91">
        <f t="shared" si="1"/>
        <v>17.783999999999999</v>
      </c>
      <c r="F10" s="107">
        <v>82</v>
      </c>
      <c r="G10" s="67">
        <v>0.4</v>
      </c>
      <c r="H10" s="67">
        <f t="shared" si="2"/>
        <v>81.215999999999994</v>
      </c>
      <c r="I10" s="108">
        <f t="shared" si="3"/>
        <v>82.784000000000006</v>
      </c>
      <c r="J10" s="98">
        <f t="shared" si="4"/>
        <v>65</v>
      </c>
      <c r="K10" s="67">
        <v>0</v>
      </c>
    </row>
    <row r="11" spans="1:11" ht="15.75" thickBot="1">
      <c r="A11" s="68" t="s">
        <v>100</v>
      </c>
      <c r="B11" s="77">
        <v>46</v>
      </c>
      <c r="C11" s="65">
        <v>0.6</v>
      </c>
      <c r="D11" s="65">
        <f t="shared" si="0"/>
        <v>44.823999999999998</v>
      </c>
      <c r="E11" s="92">
        <f t="shared" si="1"/>
        <v>47.176000000000002</v>
      </c>
      <c r="F11" s="109">
        <v>54</v>
      </c>
      <c r="G11" s="65">
        <v>0.6</v>
      </c>
      <c r="H11" s="65">
        <f t="shared" si="2"/>
        <v>52.823999999999998</v>
      </c>
      <c r="I11" s="110">
        <f t="shared" si="3"/>
        <v>55.176000000000002</v>
      </c>
      <c r="J11" s="99">
        <f t="shared" si="4"/>
        <v>8</v>
      </c>
      <c r="K11" s="65">
        <v>3.9600000000000003E-2</v>
      </c>
    </row>
    <row r="12" spans="1:11" ht="15.75" thickBot="1">
      <c r="A12" s="66" t="s">
        <v>101</v>
      </c>
      <c r="B12" s="78">
        <v>30</v>
      </c>
      <c r="C12" s="67">
        <v>0.6</v>
      </c>
      <c r="D12" s="67">
        <f t="shared" si="0"/>
        <v>28.824000000000002</v>
      </c>
      <c r="E12" s="91">
        <f t="shared" si="1"/>
        <v>31.175999999999998</v>
      </c>
      <c r="F12" s="107">
        <v>70</v>
      </c>
      <c r="G12" s="67">
        <v>0.6</v>
      </c>
      <c r="H12" s="67">
        <f t="shared" si="2"/>
        <v>68.823999999999998</v>
      </c>
      <c r="I12" s="108">
        <f t="shared" si="3"/>
        <v>71.176000000000002</v>
      </c>
      <c r="J12" s="98">
        <f t="shared" si="4"/>
        <v>40</v>
      </c>
      <c r="K12" s="67">
        <v>0</v>
      </c>
    </row>
    <row r="13" spans="1:11" ht="15.75" thickBot="1">
      <c r="A13" s="68" t="s">
        <v>96</v>
      </c>
      <c r="B13" s="77">
        <v>14</v>
      </c>
      <c r="C13" s="65">
        <v>0.3</v>
      </c>
      <c r="D13" s="65">
        <f t="shared" si="0"/>
        <v>13.412000000000001</v>
      </c>
      <c r="E13" s="92">
        <f t="shared" si="1"/>
        <v>14.587999999999999</v>
      </c>
      <c r="F13" s="109">
        <v>86</v>
      </c>
      <c r="G13" s="65">
        <v>0.3</v>
      </c>
      <c r="H13" s="65">
        <f t="shared" si="2"/>
        <v>85.412000000000006</v>
      </c>
      <c r="I13" s="110">
        <f t="shared" si="3"/>
        <v>86.587999999999994</v>
      </c>
      <c r="J13" s="99">
        <f t="shared" si="4"/>
        <v>72</v>
      </c>
      <c r="K13" s="65">
        <v>0</v>
      </c>
    </row>
    <row r="14" spans="1:11" ht="15.75" thickBot="1">
      <c r="A14" s="66" t="s">
        <v>107</v>
      </c>
      <c r="B14" s="78">
        <v>16</v>
      </c>
      <c r="C14" s="67">
        <v>0.8</v>
      </c>
      <c r="D14" s="67">
        <f t="shared" ref="D14:D29" si="5">B14-1.96*C14</f>
        <v>14.432</v>
      </c>
      <c r="E14" s="91">
        <f t="shared" ref="E14:E29" si="6">B14+1.96*C14</f>
        <v>17.568000000000001</v>
      </c>
      <c r="F14" s="107">
        <v>84</v>
      </c>
      <c r="G14" s="67">
        <v>0.8</v>
      </c>
      <c r="H14" s="67">
        <f t="shared" ref="H14:H29" si="7">F14-1.96*G14</f>
        <v>82.432000000000002</v>
      </c>
      <c r="I14" s="108">
        <f t="shared" ref="I14:I29" si="8">F14+1.96*G14</f>
        <v>85.567999999999998</v>
      </c>
      <c r="J14" s="98">
        <f t="shared" ref="J14:J29" si="9">F14-B14</f>
        <v>68</v>
      </c>
      <c r="K14" s="67">
        <v>0</v>
      </c>
    </row>
    <row r="15" spans="1:11" ht="15.75" thickBot="1">
      <c r="A15" s="68" t="s">
        <v>106</v>
      </c>
      <c r="B15" s="77">
        <v>36</v>
      </c>
      <c r="C15" s="65">
        <v>0.7</v>
      </c>
      <c r="D15" s="65">
        <f t="shared" si="5"/>
        <v>34.628</v>
      </c>
      <c r="E15" s="92">
        <f t="shared" si="6"/>
        <v>37.372</v>
      </c>
      <c r="F15" s="109">
        <v>64</v>
      </c>
      <c r="G15" s="65">
        <v>0.7</v>
      </c>
      <c r="H15" s="65">
        <f t="shared" si="7"/>
        <v>62.628</v>
      </c>
      <c r="I15" s="110">
        <f t="shared" si="8"/>
        <v>65.372</v>
      </c>
      <c r="J15" s="99">
        <f t="shared" si="9"/>
        <v>28</v>
      </c>
      <c r="K15" s="65">
        <v>0</v>
      </c>
    </row>
    <row r="16" spans="1:11" ht="15.75" thickBot="1">
      <c r="A16" s="66" t="s">
        <v>88</v>
      </c>
      <c r="B16" s="78">
        <v>34</v>
      </c>
      <c r="C16" s="67">
        <v>0.6</v>
      </c>
      <c r="D16" s="67">
        <f t="shared" si="5"/>
        <v>32.823999999999998</v>
      </c>
      <c r="E16" s="91">
        <f t="shared" si="6"/>
        <v>35.176000000000002</v>
      </c>
      <c r="F16" s="107">
        <v>66</v>
      </c>
      <c r="G16" s="67">
        <v>0.6</v>
      </c>
      <c r="H16" s="67">
        <f t="shared" si="7"/>
        <v>64.823999999999998</v>
      </c>
      <c r="I16" s="108">
        <f t="shared" si="8"/>
        <v>67.176000000000002</v>
      </c>
      <c r="J16" s="98">
        <f t="shared" si="9"/>
        <v>32</v>
      </c>
      <c r="K16" s="67">
        <v>0</v>
      </c>
    </row>
    <row r="17" spans="1:11" ht="15.75" thickBot="1">
      <c r="A17" s="68" t="s">
        <v>97</v>
      </c>
      <c r="B17" s="77">
        <v>29</v>
      </c>
      <c r="C17" s="65">
        <v>0.4</v>
      </c>
      <c r="D17" s="65">
        <f t="shared" si="5"/>
        <v>28.216000000000001</v>
      </c>
      <c r="E17" s="92">
        <f t="shared" si="6"/>
        <v>29.783999999999999</v>
      </c>
      <c r="F17" s="109">
        <v>71</v>
      </c>
      <c r="G17" s="65">
        <v>0.4</v>
      </c>
      <c r="H17" s="65">
        <f t="shared" si="7"/>
        <v>70.215999999999994</v>
      </c>
      <c r="I17" s="110">
        <f t="shared" si="8"/>
        <v>71.784000000000006</v>
      </c>
      <c r="J17" s="99">
        <f t="shared" si="9"/>
        <v>42</v>
      </c>
      <c r="K17" s="65">
        <v>0</v>
      </c>
    </row>
    <row r="18" spans="1:11" ht="15.75" thickBot="1">
      <c r="A18" s="66" t="s">
        <v>95</v>
      </c>
      <c r="B18" s="78">
        <v>18</v>
      </c>
      <c r="C18" s="67">
        <v>0.5</v>
      </c>
      <c r="D18" s="67">
        <f t="shared" si="5"/>
        <v>17.02</v>
      </c>
      <c r="E18" s="91">
        <f t="shared" si="6"/>
        <v>18.98</v>
      </c>
      <c r="F18" s="107">
        <v>81</v>
      </c>
      <c r="G18" s="67">
        <v>0.5</v>
      </c>
      <c r="H18" s="67">
        <f t="shared" si="7"/>
        <v>80.02</v>
      </c>
      <c r="I18" s="108">
        <f t="shared" si="8"/>
        <v>81.98</v>
      </c>
      <c r="J18" s="98">
        <f t="shared" si="9"/>
        <v>63</v>
      </c>
      <c r="K18" s="67">
        <v>0</v>
      </c>
    </row>
    <row r="19" spans="1:11" ht="15.75" thickBot="1">
      <c r="A19" s="68" t="s">
        <v>400</v>
      </c>
      <c r="B19" s="77">
        <v>16</v>
      </c>
      <c r="C19" s="65">
        <v>0.5</v>
      </c>
      <c r="D19" s="65">
        <f t="shared" si="5"/>
        <v>15.02</v>
      </c>
      <c r="E19" s="92">
        <f t="shared" si="6"/>
        <v>16.98</v>
      </c>
      <c r="F19" s="109">
        <v>84</v>
      </c>
      <c r="G19" s="65">
        <v>0.5</v>
      </c>
      <c r="H19" s="65">
        <f t="shared" si="7"/>
        <v>83.02</v>
      </c>
      <c r="I19" s="110">
        <f t="shared" si="8"/>
        <v>84.98</v>
      </c>
      <c r="J19" s="99">
        <f t="shared" si="9"/>
        <v>68</v>
      </c>
      <c r="K19" s="65">
        <v>0</v>
      </c>
    </row>
    <row r="20" spans="1:11" ht="15.75" thickBot="1">
      <c r="A20" s="66" t="s">
        <v>13</v>
      </c>
      <c r="B20" s="78">
        <v>28</v>
      </c>
      <c r="C20" s="67">
        <v>0.5</v>
      </c>
      <c r="D20" s="67">
        <f t="shared" si="5"/>
        <v>27.02</v>
      </c>
      <c r="E20" s="91">
        <f t="shared" si="6"/>
        <v>28.98</v>
      </c>
      <c r="F20" s="107">
        <v>71</v>
      </c>
      <c r="G20" s="67">
        <v>0.5</v>
      </c>
      <c r="H20" s="67">
        <f t="shared" si="7"/>
        <v>70.02</v>
      </c>
      <c r="I20" s="108">
        <f t="shared" si="8"/>
        <v>71.98</v>
      </c>
      <c r="J20" s="98">
        <f t="shared" si="9"/>
        <v>43</v>
      </c>
      <c r="K20" s="67">
        <v>1</v>
      </c>
    </row>
    <row r="21" spans="1:11" ht="15.75" thickBot="1">
      <c r="A21" s="68" t="s">
        <v>401</v>
      </c>
      <c r="B21" s="77">
        <v>15</v>
      </c>
      <c r="C21" s="65">
        <v>0.6</v>
      </c>
      <c r="D21" s="65">
        <f t="shared" si="5"/>
        <v>13.824</v>
      </c>
      <c r="E21" s="92">
        <f t="shared" si="6"/>
        <v>16.175999999999998</v>
      </c>
      <c r="F21" s="109">
        <v>85</v>
      </c>
      <c r="G21" s="65">
        <v>0.6</v>
      </c>
      <c r="H21" s="65">
        <f t="shared" si="7"/>
        <v>83.823999999999998</v>
      </c>
      <c r="I21" s="110">
        <f t="shared" si="8"/>
        <v>86.176000000000002</v>
      </c>
      <c r="J21" s="99">
        <f t="shared" si="9"/>
        <v>70</v>
      </c>
      <c r="K21" s="65">
        <v>0</v>
      </c>
    </row>
    <row r="22" spans="1:11" ht="15.75" thickBot="1">
      <c r="A22" s="66" t="s">
        <v>105</v>
      </c>
      <c r="B22" s="78">
        <v>32</v>
      </c>
      <c r="C22" s="67">
        <v>0.8</v>
      </c>
      <c r="D22" s="67">
        <f t="shared" si="5"/>
        <v>30.431999999999999</v>
      </c>
      <c r="E22" s="91">
        <f t="shared" si="6"/>
        <v>33.567999999999998</v>
      </c>
      <c r="F22" s="107">
        <v>68</v>
      </c>
      <c r="G22" s="67">
        <v>0.8</v>
      </c>
      <c r="H22" s="67">
        <f t="shared" si="7"/>
        <v>66.432000000000002</v>
      </c>
      <c r="I22" s="108">
        <f t="shared" si="8"/>
        <v>69.567999999999998</v>
      </c>
      <c r="J22" s="98">
        <f t="shared" si="9"/>
        <v>36</v>
      </c>
      <c r="K22" s="67">
        <v>0</v>
      </c>
    </row>
    <row r="23" spans="1:11" ht="15.75" thickBot="1">
      <c r="A23" s="68" t="s">
        <v>89</v>
      </c>
      <c r="B23" s="77">
        <v>42</v>
      </c>
      <c r="C23" s="65">
        <v>1.1000000000000001</v>
      </c>
      <c r="D23" s="65">
        <f t="shared" si="5"/>
        <v>39.844000000000001</v>
      </c>
      <c r="E23" s="92">
        <f t="shared" si="6"/>
        <v>44.155999999999999</v>
      </c>
      <c r="F23" s="109">
        <v>58</v>
      </c>
      <c r="G23" s="65">
        <v>1.1000000000000001</v>
      </c>
      <c r="H23" s="65">
        <f t="shared" si="7"/>
        <v>55.844000000000001</v>
      </c>
      <c r="I23" s="110">
        <f t="shared" si="8"/>
        <v>60.155999999999999</v>
      </c>
      <c r="J23" s="99">
        <f t="shared" si="9"/>
        <v>16</v>
      </c>
      <c r="K23" s="65">
        <v>0</v>
      </c>
    </row>
    <row r="24" spans="1:11" ht="15.75" thickBot="1">
      <c r="A24" s="66" t="s">
        <v>98</v>
      </c>
      <c r="B24" s="78">
        <v>37</v>
      </c>
      <c r="C24" s="67">
        <v>1</v>
      </c>
      <c r="D24" s="67">
        <f t="shared" si="5"/>
        <v>35.04</v>
      </c>
      <c r="E24" s="91">
        <f t="shared" si="6"/>
        <v>38.96</v>
      </c>
      <c r="F24" s="107">
        <v>63</v>
      </c>
      <c r="G24" s="67">
        <v>1</v>
      </c>
      <c r="H24" s="67">
        <f t="shared" si="7"/>
        <v>61.04</v>
      </c>
      <c r="I24" s="108">
        <f t="shared" si="8"/>
        <v>64.959999999999994</v>
      </c>
      <c r="J24" s="98">
        <f t="shared" si="9"/>
        <v>26</v>
      </c>
      <c r="K24" s="67">
        <v>0</v>
      </c>
    </row>
    <row r="25" spans="1:11" ht="15.75" thickBot="1">
      <c r="A25" s="68" t="s">
        <v>104</v>
      </c>
      <c r="B25" s="77">
        <v>14</v>
      </c>
      <c r="C25" s="65">
        <v>0.5</v>
      </c>
      <c r="D25" s="65">
        <f t="shared" si="5"/>
        <v>13.02</v>
      </c>
      <c r="E25" s="92">
        <f t="shared" si="6"/>
        <v>14.98</v>
      </c>
      <c r="F25" s="109">
        <v>86</v>
      </c>
      <c r="G25" s="65">
        <v>0.5</v>
      </c>
      <c r="H25" s="65">
        <f t="shared" si="7"/>
        <v>85.02</v>
      </c>
      <c r="I25" s="110">
        <f t="shared" si="8"/>
        <v>86.98</v>
      </c>
      <c r="J25" s="99">
        <f t="shared" si="9"/>
        <v>72</v>
      </c>
      <c r="K25" s="65">
        <v>0</v>
      </c>
    </row>
    <row r="26" spans="1:11" ht="15.75" thickBot="1">
      <c r="A26" s="66" t="s">
        <v>103</v>
      </c>
      <c r="B26" s="78">
        <v>11</v>
      </c>
      <c r="C26" s="67">
        <v>0.5</v>
      </c>
      <c r="D26" s="67">
        <f t="shared" si="5"/>
        <v>10.02</v>
      </c>
      <c r="E26" s="91">
        <f t="shared" si="6"/>
        <v>11.98</v>
      </c>
      <c r="F26" s="107">
        <v>89</v>
      </c>
      <c r="G26" s="67">
        <v>0.5</v>
      </c>
      <c r="H26" s="67">
        <f t="shared" si="7"/>
        <v>88.02</v>
      </c>
      <c r="I26" s="108">
        <f t="shared" si="8"/>
        <v>89.98</v>
      </c>
      <c r="J26" s="98">
        <f t="shared" si="9"/>
        <v>78</v>
      </c>
      <c r="K26" s="67">
        <v>0</v>
      </c>
    </row>
    <row r="27" spans="1:11" ht="15.75" thickBot="1">
      <c r="A27" s="69" t="s">
        <v>93</v>
      </c>
      <c r="B27" s="79">
        <v>50</v>
      </c>
      <c r="C27" s="70">
        <v>0.6</v>
      </c>
      <c r="D27" s="70">
        <f t="shared" si="5"/>
        <v>48.823999999999998</v>
      </c>
      <c r="E27" s="93">
        <f t="shared" si="6"/>
        <v>51.176000000000002</v>
      </c>
      <c r="F27" s="111">
        <v>50</v>
      </c>
      <c r="G27" s="70">
        <v>0.6</v>
      </c>
      <c r="H27" s="70">
        <f t="shared" si="7"/>
        <v>48.823999999999998</v>
      </c>
      <c r="I27" s="112">
        <f t="shared" si="8"/>
        <v>51.176000000000002</v>
      </c>
      <c r="J27" s="100">
        <f t="shared" si="9"/>
        <v>0</v>
      </c>
      <c r="K27" s="70">
        <v>0.60940000000000005</v>
      </c>
    </row>
    <row r="28" spans="1:11" ht="15.75" thickBot="1">
      <c r="A28" s="66" t="s">
        <v>91</v>
      </c>
      <c r="B28" s="78">
        <v>25</v>
      </c>
      <c r="C28" s="67">
        <v>0.9</v>
      </c>
      <c r="D28" s="67">
        <f t="shared" si="5"/>
        <v>23.236000000000001</v>
      </c>
      <c r="E28" s="91">
        <f t="shared" si="6"/>
        <v>26.763999999999999</v>
      </c>
      <c r="F28" s="107">
        <v>75</v>
      </c>
      <c r="G28" s="67">
        <v>0.9</v>
      </c>
      <c r="H28" s="67">
        <f t="shared" si="7"/>
        <v>73.236000000000004</v>
      </c>
      <c r="I28" s="108">
        <f t="shared" si="8"/>
        <v>76.763999999999996</v>
      </c>
      <c r="J28" s="98">
        <f t="shared" si="9"/>
        <v>50</v>
      </c>
      <c r="K28" s="67">
        <v>0</v>
      </c>
    </row>
    <row r="29" spans="1:11" ht="15.75" thickBot="1">
      <c r="A29" s="68" t="s">
        <v>92</v>
      </c>
      <c r="B29" s="77">
        <v>12</v>
      </c>
      <c r="C29" s="65">
        <v>0.5</v>
      </c>
      <c r="D29" s="65">
        <f t="shared" si="5"/>
        <v>11.02</v>
      </c>
      <c r="E29" s="92">
        <f t="shared" si="6"/>
        <v>12.98</v>
      </c>
      <c r="F29" s="109">
        <v>88</v>
      </c>
      <c r="G29" s="65">
        <v>0.5</v>
      </c>
      <c r="H29" s="65">
        <f t="shared" si="7"/>
        <v>87.02</v>
      </c>
      <c r="I29" s="110">
        <f t="shared" si="8"/>
        <v>88.98</v>
      </c>
      <c r="J29" s="99">
        <f t="shared" si="9"/>
        <v>76</v>
      </c>
      <c r="K29" s="65">
        <v>0</v>
      </c>
    </row>
    <row r="30" spans="1:11" ht="15.75" thickBot="1">
      <c r="A30" s="71" t="s">
        <v>30</v>
      </c>
      <c r="B30" s="80">
        <v>25</v>
      </c>
      <c r="C30" s="72">
        <v>0.1</v>
      </c>
      <c r="D30" s="72">
        <f t="shared" si="0"/>
        <v>24.803999999999998</v>
      </c>
      <c r="E30" s="94">
        <f t="shared" si="1"/>
        <v>25.196000000000002</v>
      </c>
      <c r="F30" s="113">
        <v>75</v>
      </c>
      <c r="G30" s="72">
        <v>0.1</v>
      </c>
      <c r="H30" s="72">
        <f t="shared" si="2"/>
        <v>74.804000000000002</v>
      </c>
      <c r="I30" s="114">
        <f t="shared" si="3"/>
        <v>75.195999999999998</v>
      </c>
      <c r="J30" s="101">
        <f t="shared" si="4"/>
        <v>50</v>
      </c>
      <c r="K30" s="72">
        <v>0</v>
      </c>
    </row>
    <row r="31" spans="1:11" ht="15.75" thickBot="1">
      <c r="A31" s="73" t="s">
        <v>4</v>
      </c>
      <c r="B31" s="81">
        <v>27</v>
      </c>
      <c r="C31" s="74">
        <v>0.2</v>
      </c>
      <c r="D31" s="74">
        <f t="shared" si="0"/>
        <v>26.608000000000001</v>
      </c>
      <c r="E31" s="95">
        <f t="shared" si="1"/>
        <v>27.391999999999999</v>
      </c>
      <c r="F31" s="115">
        <v>73</v>
      </c>
      <c r="G31" s="74">
        <v>0.2</v>
      </c>
      <c r="H31" s="74">
        <f t="shared" si="2"/>
        <v>72.608000000000004</v>
      </c>
      <c r="I31" s="116">
        <f t="shared" si="3"/>
        <v>73.391999999999996</v>
      </c>
      <c r="J31" s="102">
        <f t="shared" si="4"/>
        <v>46</v>
      </c>
      <c r="K31" s="74">
        <v>0</v>
      </c>
    </row>
    <row r="32" spans="1:11">
      <c r="A32" s="32"/>
      <c r="B32" s="82"/>
      <c r="C32" s="33"/>
      <c r="D32" s="33"/>
      <c r="E32" s="33"/>
      <c r="F32" s="82"/>
      <c r="G32" s="33"/>
      <c r="H32" s="33"/>
      <c r="I32" s="33"/>
      <c r="J32" s="82"/>
      <c r="K32" s="33"/>
    </row>
    <row r="33" spans="1:11">
      <c r="A33" s="20"/>
      <c r="B33" s="83"/>
      <c r="C33" s="20"/>
      <c r="D33" s="20"/>
      <c r="E33" s="20"/>
      <c r="F33" s="83"/>
      <c r="G33" s="20"/>
      <c r="H33" s="20"/>
      <c r="I33" s="20"/>
      <c r="J33" s="83"/>
      <c r="K33" s="20"/>
    </row>
  </sheetData>
  <sortState ref="A14:K29">
    <sortCondition ref="A13"/>
  </sortState>
  <mergeCells count="8">
    <mergeCell ref="G5:G6"/>
    <mergeCell ref="H5:I5"/>
    <mergeCell ref="J5:J6"/>
    <mergeCell ref="K5:K6"/>
    <mergeCell ref="B5:B6"/>
    <mergeCell ref="C5:C6"/>
    <mergeCell ref="D5:E5"/>
    <mergeCell ref="F5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>
      <selection activeCell="A2" sqref="A2"/>
    </sheetView>
  </sheetViews>
  <sheetFormatPr baseColWidth="10" defaultColWidth="11.5703125" defaultRowHeight="14.25"/>
  <cols>
    <col min="1" max="1" width="11.7109375" style="5" customWidth="1"/>
    <col min="2" max="2" width="12.7109375" style="5" customWidth="1"/>
    <col min="3" max="6" width="13.28515625" style="5" customWidth="1"/>
    <col min="7" max="7" width="12" style="5" customWidth="1"/>
    <col min="8" max="8" width="11.5703125" style="5" customWidth="1"/>
    <col min="9" max="16384" width="11.5703125" style="5"/>
  </cols>
  <sheetData>
    <row r="1" spans="1:6" ht="15">
      <c r="A1" t="s">
        <v>444</v>
      </c>
    </row>
    <row r="2" spans="1:6" ht="15" thickBot="1">
      <c r="A2" s="229" t="s">
        <v>472</v>
      </c>
    </row>
    <row r="3" spans="1:6" ht="15" thickBot="1">
      <c r="B3" s="8"/>
      <c r="C3" s="276" t="s">
        <v>88</v>
      </c>
      <c r="D3" s="277"/>
      <c r="E3" s="277"/>
      <c r="F3" s="278"/>
    </row>
    <row r="4" spans="1:6" ht="18.75" thickBot="1">
      <c r="B4" s="8"/>
      <c r="C4" s="50" t="s">
        <v>228</v>
      </c>
      <c r="D4" s="51" t="s">
        <v>40</v>
      </c>
      <c r="E4" s="51" t="s">
        <v>25</v>
      </c>
      <c r="F4" s="52" t="s">
        <v>38</v>
      </c>
    </row>
    <row r="5" spans="1:6" ht="18" customHeight="1" thickBot="1">
      <c r="B5" s="53" t="s">
        <v>102</v>
      </c>
      <c r="C5" s="6" t="s">
        <v>300</v>
      </c>
      <c r="D5" s="6" t="s">
        <v>327</v>
      </c>
      <c r="E5" s="7" t="s">
        <v>346</v>
      </c>
      <c r="F5" s="6" t="s">
        <v>302</v>
      </c>
    </row>
    <row r="6" spans="1:6" ht="18" customHeight="1" thickBot="1">
      <c r="B6" s="53" t="s">
        <v>99</v>
      </c>
      <c r="C6" s="7" t="s">
        <v>350</v>
      </c>
      <c r="D6" s="6" t="s">
        <v>328</v>
      </c>
      <c r="E6" s="6" t="s">
        <v>329</v>
      </c>
      <c r="F6" s="6" t="s">
        <v>306</v>
      </c>
    </row>
    <row r="7" spans="1:6" ht="18" customHeight="1" thickBot="1">
      <c r="B7" s="53" t="s">
        <v>90</v>
      </c>
      <c r="C7" s="6" t="s">
        <v>306</v>
      </c>
      <c r="D7" s="7" t="s">
        <v>351</v>
      </c>
      <c r="E7" s="7" t="s">
        <v>352</v>
      </c>
      <c r="F7" s="6" t="s">
        <v>305</v>
      </c>
    </row>
    <row r="8" spans="1:6" ht="18" customHeight="1" thickBot="1">
      <c r="B8" s="53" t="s">
        <v>94</v>
      </c>
      <c r="C8" s="7" t="s">
        <v>341</v>
      </c>
      <c r="D8" s="6" t="s">
        <v>310</v>
      </c>
      <c r="E8" s="7" t="s">
        <v>342</v>
      </c>
      <c r="F8" s="6" t="s">
        <v>311</v>
      </c>
    </row>
    <row r="9" spans="1:6" ht="18" customHeight="1" thickBot="1">
      <c r="B9" s="53" t="s">
        <v>100</v>
      </c>
      <c r="C9" s="6" t="s">
        <v>321</v>
      </c>
      <c r="D9" s="6" t="s">
        <v>322</v>
      </c>
      <c r="E9" s="6" t="s">
        <v>323</v>
      </c>
      <c r="F9" s="6" t="s">
        <v>324</v>
      </c>
    </row>
    <row r="10" spans="1:6" ht="18" customHeight="1" thickBot="1">
      <c r="B10" s="53" t="s">
        <v>101</v>
      </c>
      <c r="C10" s="6" t="s">
        <v>299</v>
      </c>
      <c r="D10" s="6" t="s">
        <v>325</v>
      </c>
      <c r="E10" s="6" t="s">
        <v>326</v>
      </c>
      <c r="F10" s="6" t="s">
        <v>300</v>
      </c>
    </row>
    <row r="11" spans="1:6" ht="18" customHeight="1" thickBot="1">
      <c r="B11" s="53" t="s">
        <v>96</v>
      </c>
      <c r="C11" s="7" t="s">
        <v>344</v>
      </c>
      <c r="D11" s="7" t="s">
        <v>345</v>
      </c>
      <c r="E11" s="190" t="s">
        <v>293</v>
      </c>
      <c r="F11" s="6" t="s">
        <v>295</v>
      </c>
    </row>
    <row r="12" spans="1:6" ht="18" customHeight="1" thickBot="1">
      <c r="B12" s="53" t="s">
        <v>107</v>
      </c>
      <c r="C12" s="7" t="s">
        <v>337</v>
      </c>
      <c r="D12" s="7" t="s">
        <v>338</v>
      </c>
      <c r="E12" s="190" t="s">
        <v>292</v>
      </c>
      <c r="F12" s="6" t="s">
        <v>295</v>
      </c>
    </row>
    <row r="13" spans="1:6" ht="18" customHeight="1" thickBot="1">
      <c r="B13" s="53" t="s">
        <v>106</v>
      </c>
      <c r="C13" s="6" t="s">
        <v>315</v>
      </c>
      <c r="D13" s="6" t="s">
        <v>316</v>
      </c>
      <c r="E13" s="6" t="s">
        <v>317</v>
      </c>
      <c r="F13" s="6" t="s">
        <v>309</v>
      </c>
    </row>
    <row r="14" spans="1:6" ht="18" customHeight="1" thickBot="1">
      <c r="B14" s="53" t="s">
        <v>97</v>
      </c>
      <c r="C14" s="6" t="s">
        <v>331</v>
      </c>
      <c r="D14" s="6" t="s">
        <v>332</v>
      </c>
      <c r="E14" s="6" t="s">
        <v>306</v>
      </c>
      <c r="F14" s="6" t="s">
        <v>311</v>
      </c>
    </row>
    <row r="15" spans="1:6" ht="18" customHeight="1" thickBot="1">
      <c r="B15" s="53" t="s">
        <v>95</v>
      </c>
      <c r="C15" s="6" t="s">
        <v>312</v>
      </c>
      <c r="D15" s="7" t="s">
        <v>343</v>
      </c>
      <c r="E15" s="6" t="s">
        <v>313</v>
      </c>
      <c r="F15" s="6" t="s">
        <v>314</v>
      </c>
    </row>
    <row r="16" spans="1:6" ht="18" customHeight="1" thickBot="1">
      <c r="B16" s="53" t="s">
        <v>400</v>
      </c>
      <c r="C16" s="6" t="s">
        <v>294</v>
      </c>
      <c r="D16" s="7" t="s">
        <v>339</v>
      </c>
      <c r="E16" s="7" t="s">
        <v>340</v>
      </c>
      <c r="F16" s="6" t="s">
        <v>309</v>
      </c>
    </row>
    <row r="17" spans="2:6" ht="18" customHeight="1" thickBot="1">
      <c r="B17" s="53" t="s">
        <v>13</v>
      </c>
      <c r="C17" s="6" t="s">
        <v>437</v>
      </c>
      <c r="D17" s="6" t="s">
        <v>440</v>
      </c>
      <c r="E17" s="6" t="s">
        <v>438</v>
      </c>
      <c r="F17" s="6" t="s">
        <v>439</v>
      </c>
    </row>
    <row r="18" spans="2:6" ht="18" customHeight="1" thickBot="1">
      <c r="B18" s="53" t="s">
        <v>401</v>
      </c>
      <c r="C18" s="6" t="s">
        <v>303</v>
      </c>
      <c r="D18" s="7" t="s">
        <v>336</v>
      </c>
      <c r="E18" s="6" t="s">
        <v>304</v>
      </c>
      <c r="F18" s="6" t="s">
        <v>305</v>
      </c>
    </row>
    <row r="19" spans="2:6" ht="18" customHeight="1" thickBot="1">
      <c r="B19" s="53" t="s">
        <v>105</v>
      </c>
      <c r="C19" s="6" t="s">
        <v>300</v>
      </c>
      <c r="D19" s="7" t="s">
        <v>335</v>
      </c>
      <c r="E19" s="6" t="s">
        <v>301</v>
      </c>
      <c r="F19" s="6" t="s">
        <v>302</v>
      </c>
    </row>
    <row r="20" spans="2:6" ht="18" customHeight="1" thickBot="1">
      <c r="B20" s="53" t="s">
        <v>89</v>
      </c>
      <c r="C20" s="6" t="s">
        <v>294</v>
      </c>
      <c r="D20" s="7" t="s">
        <v>333</v>
      </c>
      <c r="E20" s="7" t="s">
        <v>334</v>
      </c>
      <c r="F20" s="190" t="s">
        <v>291</v>
      </c>
    </row>
    <row r="21" spans="2:6" ht="18" customHeight="1" thickBot="1">
      <c r="B21" s="53" t="s">
        <v>98</v>
      </c>
      <c r="C21" s="6" t="s">
        <v>318</v>
      </c>
      <c r="D21" s="6" t="s">
        <v>319</v>
      </c>
      <c r="E21" s="6" t="s">
        <v>297</v>
      </c>
      <c r="F21" s="6" t="s">
        <v>320</v>
      </c>
    </row>
    <row r="22" spans="2:6" ht="18" customHeight="1" thickBot="1">
      <c r="B22" s="53" t="s">
        <v>104</v>
      </c>
      <c r="C22" s="7" t="s">
        <v>347</v>
      </c>
      <c r="D22" s="7" t="s">
        <v>348</v>
      </c>
      <c r="E22" s="7" t="s">
        <v>349</v>
      </c>
      <c r="F22" s="6" t="s">
        <v>298</v>
      </c>
    </row>
    <row r="23" spans="2:6" ht="18" customHeight="1" thickBot="1">
      <c r="B23" s="53" t="s">
        <v>103</v>
      </c>
      <c r="C23" s="7" t="s">
        <v>353</v>
      </c>
      <c r="D23" s="7" t="s">
        <v>354</v>
      </c>
      <c r="E23" s="7" t="s">
        <v>355</v>
      </c>
      <c r="F23" s="6" t="s">
        <v>330</v>
      </c>
    </row>
    <row r="24" spans="2:6" ht="18" customHeight="1" thickBot="1">
      <c r="B24" s="53" t="s">
        <v>93</v>
      </c>
      <c r="C24" s="6" t="s">
        <v>306</v>
      </c>
      <c r="D24" s="6" t="s">
        <v>307</v>
      </c>
      <c r="E24" s="6" t="s">
        <v>308</v>
      </c>
      <c r="F24" s="6" t="s">
        <v>308</v>
      </c>
    </row>
    <row r="25" spans="2:6" ht="18" customHeight="1" thickBot="1">
      <c r="B25" s="53" t="s">
        <v>91</v>
      </c>
      <c r="C25" s="6" t="s">
        <v>296</v>
      </c>
      <c r="D25" s="6" t="s">
        <v>297</v>
      </c>
      <c r="E25" s="6" t="s">
        <v>298</v>
      </c>
      <c r="F25" s="6" t="s">
        <v>295</v>
      </c>
    </row>
    <row r="26" spans="2:6" ht="18.75" thickBot="1">
      <c r="B26" s="183" t="s">
        <v>92</v>
      </c>
      <c r="C26" s="184" t="s">
        <v>27</v>
      </c>
      <c r="D26" s="189" t="s">
        <v>441</v>
      </c>
      <c r="E26" s="189" t="s">
        <v>442</v>
      </c>
      <c r="F26" s="185" t="s">
        <v>443</v>
      </c>
    </row>
    <row r="27" spans="2:6" ht="18" customHeight="1" thickBot="1">
      <c r="B27" s="186" t="s">
        <v>5</v>
      </c>
      <c r="C27" s="187" t="s">
        <v>432</v>
      </c>
      <c r="D27" s="187" t="s">
        <v>434</v>
      </c>
      <c r="E27" s="187" t="s">
        <v>433</v>
      </c>
      <c r="F27" s="187" t="s">
        <v>311</v>
      </c>
    </row>
    <row r="28" spans="2:6" ht="18" customHeight="1" thickBot="1">
      <c r="B28" s="54" t="s">
        <v>4</v>
      </c>
      <c r="C28" s="188" t="s">
        <v>298</v>
      </c>
      <c r="D28" s="188" t="s">
        <v>435</v>
      </c>
      <c r="E28" s="188" t="s">
        <v>436</v>
      </c>
      <c r="F28" s="188" t="s">
        <v>295</v>
      </c>
    </row>
  </sheetData>
  <sortState ref="B11:F15">
    <sortCondition ref="B10"/>
  </sortState>
  <mergeCells count="1">
    <mergeCell ref="C3:F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/>
  </sheetViews>
  <sheetFormatPr baseColWidth="10" defaultRowHeight="15"/>
  <cols>
    <col min="1" max="1" width="11.7109375" customWidth="1"/>
    <col min="2" max="2" width="14.42578125" customWidth="1"/>
  </cols>
  <sheetData>
    <row r="1" spans="1:6" ht="21.75" customHeight="1">
      <c r="A1" s="195" t="s">
        <v>445</v>
      </c>
    </row>
    <row r="2" spans="1:6" ht="21.75" customHeight="1" thickBot="1">
      <c r="A2" t="s">
        <v>473</v>
      </c>
      <c r="B2" s="195"/>
    </row>
    <row r="3" spans="1:6" ht="15.75" thickBot="1">
      <c r="B3" s="62"/>
      <c r="C3" s="236" t="s">
        <v>0</v>
      </c>
      <c r="D3" s="250" t="s">
        <v>403</v>
      </c>
      <c r="E3" s="249" t="s">
        <v>1</v>
      </c>
      <c r="F3" s="249"/>
    </row>
    <row r="4" spans="1:6" ht="15.75" thickBot="1">
      <c r="B4" s="63"/>
      <c r="C4" s="237"/>
      <c r="D4" s="251"/>
      <c r="E4" s="126" t="s">
        <v>3</v>
      </c>
      <c r="F4" s="126" t="s">
        <v>2</v>
      </c>
    </row>
    <row r="5" spans="1:6" ht="14.25" customHeight="1" thickBot="1">
      <c r="B5" s="64" t="s">
        <v>102</v>
      </c>
      <c r="C5" s="84">
        <v>271.72516670482099</v>
      </c>
      <c r="D5" s="90">
        <v>0.99532759300686002</v>
      </c>
      <c r="E5" s="120">
        <v>269.77432462252756</v>
      </c>
      <c r="F5" s="120">
        <v>273.67600878711443</v>
      </c>
    </row>
    <row r="6" spans="1:6" ht="14.25" customHeight="1" thickBot="1">
      <c r="B6" s="66" t="s">
        <v>99</v>
      </c>
      <c r="C6" s="67">
        <v>267.63253480034001</v>
      </c>
      <c r="D6" s="91">
        <v>0.94910006587576001</v>
      </c>
      <c r="E6" s="121">
        <v>265.7722986712235</v>
      </c>
      <c r="F6" s="121">
        <v>269.49277092945653</v>
      </c>
    </row>
    <row r="7" spans="1:6" ht="14.25" customHeight="1" thickBot="1">
      <c r="B7" s="68" t="s">
        <v>90</v>
      </c>
      <c r="C7" s="65">
        <v>275.04404252391402</v>
      </c>
      <c r="D7" s="92">
        <v>0.88350576867048103</v>
      </c>
      <c r="E7" s="122">
        <v>273.31237121731988</v>
      </c>
      <c r="F7" s="122">
        <v>276.77571383050815</v>
      </c>
    </row>
    <row r="8" spans="1:6" ht="14.25" customHeight="1" thickBot="1">
      <c r="B8" s="66" t="s">
        <v>94</v>
      </c>
      <c r="C8" s="67">
        <v>265.46186188311702</v>
      </c>
      <c r="D8" s="91">
        <v>0.707291333670795</v>
      </c>
      <c r="E8" s="121">
        <v>264.07557086912226</v>
      </c>
      <c r="F8" s="121">
        <v>266.84815289711179</v>
      </c>
    </row>
    <row r="9" spans="1:6" ht="14.25" customHeight="1" thickBot="1">
      <c r="B9" s="68" t="s">
        <v>100</v>
      </c>
      <c r="C9" s="65">
        <v>264.632769560523</v>
      </c>
      <c r="D9" s="92">
        <v>0.78917457816131797</v>
      </c>
      <c r="E9" s="122">
        <v>263.08598738732684</v>
      </c>
      <c r="F9" s="122">
        <v>266.17955173371917</v>
      </c>
    </row>
    <row r="10" spans="1:6" ht="14.25" customHeight="1" thickBot="1">
      <c r="B10" s="66" t="s">
        <v>101</v>
      </c>
      <c r="C10" s="67">
        <v>263.38617805178399</v>
      </c>
      <c r="D10" s="91">
        <v>0.68957477880338003</v>
      </c>
      <c r="E10" s="121">
        <v>262.03461148532938</v>
      </c>
      <c r="F10" s="121">
        <v>264.73774461823859</v>
      </c>
    </row>
    <row r="11" spans="1:6" ht="14.25" customHeight="1" thickBot="1">
      <c r="B11" s="68" t="s">
        <v>96</v>
      </c>
      <c r="C11" s="65">
        <v>278.27838318006502</v>
      </c>
      <c r="D11" s="92">
        <v>0.72754126687730203</v>
      </c>
      <c r="E11" s="122">
        <v>276.85240229698553</v>
      </c>
      <c r="F11" s="122">
        <v>279.70436406314451</v>
      </c>
    </row>
    <row r="12" spans="1:6" ht="14.25" customHeight="1" thickBot="1">
      <c r="B12" s="66" t="s">
        <v>107</v>
      </c>
      <c r="C12" s="67">
        <v>252.835888161089</v>
      </c>
      <c r="D12" s="91">
        <v>1.16635835192371</v>
      </c>
      <c r="E12" s="121">
        <v>250.54982579131854</v>
      </c>
      <c r="F12" s="121">
        <v>255.12195053085946</v>
      </c>
    </row>
    <row r="13" spans="1:6" ht="14.25" customHeight="1" thickBot="1">
      <c r="B13" s="68" t="s">
        <v>106</v>
      </c>
      <c r="C13" s="65">
        <v>275.80759155030199</v>
      </c>
      <c r="D13" s="92">
        <v>0.79204307629038595</v>
      </c>
      <c r="E13" s="122">
        <v>274.25518712077286</v>
      </c>
      <c r="F13" s="122">
        <v>277.35999597983113</v>
      </c>
    </row>
    <row r="14" spans="1:6" ht="14.25" customHeight="1" thickBot="1">
      <c r="B14" s="66" t="s">
        <v>88</v>
      </c>
      <c r="C14" s="67">
        <v>245.82173329575301</v>
      </c>
      <c r="D14" s="91">
        <v>0.62358798045113595</v>
      </c>
      <c r="E14" s="121">
        <v>244.59950085406879</v>
      </c>
      <c r="F14" s="121">
        <v>247.04396573743722</v>
      </c>
    </row>
    <row r="15" spans="1:6" ht="14.25" customHeight="1" thickBot="1">
      <c r="B15" s="68" t="s">
        <v>97</v>
      </c>
      <c r="C15" s="65">
        <v>273.11947890909198</v>
      </c>
      <c r="D15" s="92">
        <v>0.52806820838747504</v>
      </c>
      <c r="E15" s="122">
        <v>272.08446522065253</v>
      </c>
      <c r="F15" s="122">
        <v>274.15449259753143</v>
      </c>
    </row>
    <row r="16" spans="1:6" ht="14.25" customHeight="1" thickBot="1">
      <c r="B16" s="66" t="s">
        <v>95</v>
      </c>
      <c r="C16" s="67">
        <v>282.22660950525699</v>
      </c>
      <c r="D16" s="91">
        <v>0.70468825377397504</v>
      </c>
      <c r="E16" s="121">
        <v>280.84542052785997</v>
      </c>
      <c r="F16" s="121">
        <v>283.607798482654</v>
      </c>
    </row>
    <row r="17" spans="2:6" ht="14.25" customHeight="1" thickBot="1">
      <c r="B17" s="68" t="s">
        <v>400</v>
      </c>
      <c r="C17" s="65">
        <v>280.38617553891902</v>
      </c>
      <c r="D17" s="92">
        <v>0.82894843568982901</v>
      </c>
      <c r="E17" s="122">
        <v>278.76143660496695</v>
      </c>
      <c r="F17" s="122">
        <v>282.01091447287109</v>
      </c>
    </row>
    <row r="18" spans="2:6" ht="14.25" customHeight="1" thickBot="1">
      <c r="B18" s="66" t="s">
        <v>59</v>
      </c>
      <c r="C18" s="67">
        <v>254.19</v>
      </c>
      <c r="D18" s="91">
        <v>0.60899999999999999</v>
      </c>
      <c r="E18" s="121">
        <f>C18-D18*1.96</f>
        <v>252.99636000000001</v>
      </c>
      <c r="F18" s="121">
        <f>C18+D18*1.96</f>
        <v>255.38363999999999</v>
      </c>
    </row>
    <row r="19" spans="2:6" ht="14.25" customHeight="1" thickBot="1">
      <c r="B19" s="68" t="s">
        <v>401</v>
      </c>
      <c r="C19" s="65">
        <v>261.72584184511197</v>
      </c>
      <c r="D19" s="92">
        <v>1.0674067529823901</v>
      </c>
      <c r="E19" s="122">
        <v>259.63372460926649</v>
      </c>
      <c r="F19" s="122">
        <v>263.81795908095745</v>
      </c>
    </row>
    <row r="20" spans="2:6" ht="14.25" customHeight="1" thickBot="1">
      <c r="B20" s="66" t="s">
        <v>105</v>
      </c>
      <c r="C20" s="67">
        <v>255.59041070062599</v>
      </c>
      <c r="D20" s="91">
        <v>1.0218107590843599</v>
      </c>
      <c r="E20" s="121">
        <v>253.58766161282065</v>
      </c>
      <c r="F20" s="121">
        <v>257.59315978843136</v>
      </c>
    </row>
    <row r="21" spans="2:6" ht="14.25" customHeight="1" thickBot="1">
      <c r="B21" s="68" t="s">
        <v>89</v>
      </c>
      <c r="C21" s="65">
        <v>247.12892011251901</v>
      </c>
      <c r="D21" s="92">
        <v>1.0643833452673099</v>
      </c>
      <c r="E21" s="122">
        <v>245.04272875579508</v>
      </c>
      <c r="F21" s="122">
        <v>249.21511146924294</v>
      </c>
    </row>
    <row r="22" spans="2:6" ht="14.25" customHeight="1" thickBot="1">
      <c r="B22" s="66" t="s">
        <v>98</v>
      </c>
      <c r="C22" s="67">
        <v>288.17036324353302</v>
      </c>
      <c r="D22" s="91">
        <v>0.74403690886443996</v>
      </c>
      <c r="E22" s="121">
        <v>286.71205090215869</v>
      </c>
      <c r="F22" s="121">
        <v>289.62867558490734</v>
      </c>
    </row>
    <row r="23" spans="2:6" ht="14.25" customHeight="1" thickBot="1">
      <c r="B23" s="68" t="s">
        <v>104</v>
      </c>
      <c r="C23" s="65">
        <v>278.29786940000002</v>
      </c>
      <c r="D23" s="92">
        <v>0.78812024421842297</v>
      </c>
      <c r="E23" s="122">
        <v>276.7531537213319</v>
      </c>
      <c r="F23" s="122">
        <v>279.84258507866815</v>
      </c>
    </row>
    <row r="24" spans="2:6" ht="14.25" customHeight="1" thickBot="1">
      <c r="B24" s="66" t="s">
        <v>103</v>
      </c>
      <c r="C24" s="67">
        <v>280.34607972970201</v>
      </c>
      <c r="D24" s="91">
        <v>0.71395972158602805</v>
      </c>
      <c r="E24" s="121">
        <v>278.94671867539341</v>
      </c>
      <c r="F24" s="121">
        <v>281.74544078401061</v>
      </c>
    </row>
    <row r="25" spans="2:6" ht="14.25" customHeight="1" thickBot="1">
      <c r="B25" s="69" t="s">
        <v>93</v>
      </c>
      <c r="C25" s="70">
        <v>259.76887992468801</v>
      </c>
      <c r="D25" s="93">
        <v>0.82444456686104794</v>
      </c>
      <c r="E25" s="123">
        <v>258.15296857364035</v>
      </c>
      <c r="F25" s="123">
        <v>261.38479127573567</v>
      </c>
    </row>
    <row r="26" spans="2:6" ht="14.25" customHeight="1" thickBot="1">
      <c r="B26" s="66" t="s">
        <v>91</v>
      </c>
      <c r="C26" s="67">
        <v>275.73382646177998</v>
      </c>
      <c r="D26" s="91">
        <v>0.92939217192709001</v>
      </c>
      <c r="E26" s="121">
        <v>273.91221780480288</v>
      </c>
      <c r="F26" s="121">
        <v>277.55543511875709</v>
      </c>
    </row>
    <row r="27" spans="2:6" ht="14.25" customHeight="1" thickBot="1">
      <c r="B27" s="68" t="s">
        <v>92</v>
      </c>
      <c r="C27" s="65">
        <v>279.05242772960003</v>
      </c>
      <c r="D27" s="92">
        <v>0.81824889796442501</v>
      </c>
      <c r="E27" s="122">
        <v>277.44865988958975</v>
      </c>
      <c r="F27" s="122">
        <v>280.6561955696103</v>
      </c>
    </row>
    <row r="28" spans="2:6" ht="14.25" customHeight="1" thickBot="1">
      <c r="B28" s="71" t="s">
        <v>5</v>
      </c>
      <c r="C28" s="72">
        <v>268.72000000000003</v>
      </c>
      <c r="D28" s="94">
        <v>0.18</v>
      </c>
      <c r="E28" s="196">
        <f>C28-D28*1.96</f>
        <v>268.36720000000003</v>
      </c>
      <c r="F28" s="196">
        <f>C28+D28*1.96</f>
        <v>269.07280000000003</v>
      </c>
    </row>
    <row r="29" spans="2:6" ht="14.25" customHeight="1" thickBot="1">
      <c r="B29" s="73" t="s">
        <v>4</v>
      </c>
      <c r="C29" s="74">
        <v>268.27</v>
      </c>
      <c r="D29" s="95">
        <v>0.20200000000000001</v>
      </c>
      <c r="E29" s="197">
        <f>C29-D29*1.96</f>
        <v>267.87407999999999</v>
      </c>
      <c r="F29" s="197">
        <f>C29+D29*1.96</f>
        <v>268.66591999999997</v>
      </c>
    </row>
  </sheetData>
  <sortState ref="B11:F19">
    <sortCondition ref="B10"/>
  </sortState>
  <mergeCells count="3">
    <mergeCell ref="C3:C4"/>
    <mergeCell ref="D3:D4"/>
    <mergeCell ref="E3:F3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="80" zoomScaleNormal="80" workbookViewId="0">
      <selection activeCell="B1" sqref="B1"/>
    </sheetView>
  </sheetViews>
  <sheetFormatPr baseColWidth="10" defaultRowHeight="15"/>
  <cols>
    <col min="1" max="1" width="11.7109375" customWidth="1"/>
    <col min="2" max="2" width="15.5703125" customWidth="1"/>
    <col min="3" max="7" width="10.140625" customWidth="1"/>
  </cols>
  <sheetData>
    <row r="1" spans="1:8">
      <c r="B1" t="s">
        <v>446</v>
      </c>
    </row>
    <row r="2" spans="1:8" ht="15.75" thickBot="1">
      <c r="A2" t="s">
        <v>473</v>
      </c>
    </row>
    <row r="3" spans="1:8">
      <c r="B3" s="127"/>
      <c r="C3" s="252" t="s">
        <v>66</v>
      </c>
      <c r="D3" s="252" t="s">
        <v>6</v>
      </c>
      <c r="E3" s="252" t="s">
        <v>7</v>
      </c>
      <c r="F3" s="252" t="s">
        <v>8</v>
      </c>
      <c r="G3" s="252" t="s">
        <v>67</v>
      </c>
    </row>
    <row r="4" spans="1:8" ht="15.75" thickBot="1">
      <c r="B4" s="128"/>
      <c r="C4" s="253"/>
      <c r="D4" s="253"/>
      <c r="E4" s="253"/>
      <c r="F4" s="253"/>
      <c r="G4" s="253"/>
    </row>
    <row r="5" spans="1:8" ht="16.899999999999999" customHeight="1" thickBot="1">
      <c r="B5" s="64" t="s">
        <v>102</v>
      </c>
      <c r="C5" s="120">
        <v>179.10693206787101</v>
      </c>
      <c r="D5" s="120">
        <v>238.43152770996099</v>
      </c>
      <c r="E5" s="120">
        <v>275.92538452148398</v>
      </c>
      <c r="F5" s="120">
        <v>309.29437255859398</v>
      </c>
      <c r="G5" s="120">
        <v>350.57474670410198</v>
      </c>
      <c r="H5" s="24"/>
    </row>
    <row r="6" spans="1:8" ht="16.899999999999999" customHeight="1" thickBot="1">
      <c r="B6" s="66" t="s">
        <v>99</v>
      </c>
      <c r="C6" s="121">
        <v>169.34293670654301</v>
      </c>
      <c r="D6" s="121">
        <v>234.70671081543</v>
      </c>
      <c r="E6" s="121">
        <v>271.94266052246098</v>
      </c>
      <c r="F6" s="121">
        <v>305.45256042480497</v>
      </c>
      <c r="G6" s="121">
        <v>351.57151794433599</v>
      </c>
      <c r="H6" s="24"/>
    </row>
    <row r="7" spans="1:8" ht="16.899999999999999" customHeight="1" thickBot="1">
      <c r="B7" s="68" t="s">
        <v>90</v>
      </c>
      <c r="C7" s="122">
        <v>189.86550903320301</v>
      </c>
      <c r="D7" s="122">
        <v>245.70316772460899</v>
      </c>
      <c r="E7" s="122">
        <v>278.22785034179702</v>
      </c>
      <c r="F7" s="122">
        <v>308.58175048828099</v>
      </c>
      <c r="G7" s="122">
        <v>349.237951660156</v>
      </c>
      <c r="H7" s="24"/>
    </row>
    <row r="8" spans="1:8" ht="16.899999999999999" customHeight="1" thickBot="1">
      <c r="B8" s="66" t="s">
        <v>94</v>
      </c>
      <c r="C8" s="121">
        <v>169.21596679687499</v>
      </c>
      <c r="D8" s="121">
        <v>230.84549560546901</v>
      </c>
      <c r="E8" s="121">
        <v>269.83377380371098</v>
      </c>
      <c r="F8" s="121">
        <v>303.92408447265598</v>
      </c>
      <c r="G8" s="121">
        <v>349.30050354003902</v>
      </c>
      <c r="H8" s="24"/>
    </row>
    <row r="9" spans="1:8" ht="16.899999999999999" customHeight="1" thickBot="1">
      <c r="B9" s="68" t="s">
        <v>100</v>
      </c>
      <c r="C9" s="122">
        <v>182.574871826172</v>
      </c>
      <c r="D9" s="122">
        <v>236.492190551758</v>
      </c>
      <c r="E9" s="122">
        <v>267.79934082031298</v>
      </c>
      <c r="F9" s="122">
        <v>296.43466186523398</v>
      </c>
      <c r="G9" s="122">
        <v>335.22203674316398</v>
      </c>
      <c r="H9" s="24"/>
    </row>
    <row r="10" spans="1:8" ht="16.899999999999999" customHeight="1" thickBot="1">
      <c r="B10" s="66" t="s">
        <v>101</v>
      </c>
      <c r="C10" s="121">
        <v>181.400964355469</v>
      </c>
      <c r="D10" s="121">
        <v>236.164224243164</v>
      </c>
      <c r="E10" s="121">
        <v>267.09618225097699</v>
      </c>
      <c r="F10" s="121">
        <v>294.73210144042997</v>
      </c>
      <c r="G10" s="121">
        <v>331.60466003417997</v>
      </c>
      <c r="H10" s="24"/>
    </row>
    <row r="11" spans="1:8" ht="16.899999999999999" customHeight="1" thickBot="1">
      <c r="B11" s="68" t="s">
        <v>96</v>
      </c>
      <c r="C11" s="122">
        <v>189.65940246581999</v>
      </c>
      <c r="D11" s="122">
        <v>247.491493225098</v>
      </c>
      <c r="E11" s="122">
        <v>282.03014221191398</v>
      </c>
      <c r="F11" s="122">
        <v>313.30161437988301</v>
      </c>
      <c r="G11" s="122">
        <v>355.02362365722701</v>
      </c>
      <c r="H11" s="24"/>
    </row>
    <row r="12" spans="1:8" ht="16.899999999999999" customHeight="1" thickBot="1">
      <c r="B12" s="66" t="s">
        <v>107</v>
      </c>
      <c r="C12" s="121">
        <v>151.773567199707</v>
      </c>
      <c r="D12" s="121">
        <v>217.10206756591799</v>
      </c>
      <c r="E12" s="121">
        <v>256.07850952148499</v>
      </c>
      <c r="F12" s="121">
        <v>293.08588867187501</v>
      </c>
      <c r="G12" s="121">
        <v>340.065100097656</v>
      </c>
      <c r="H12" s="24"/>
    </row>
    <row r="13" spans="1:8" ht="16.899999999999999" customHeight="1" thickBot="1">
      <c r="B13" s="68" t="s">
        <v>106</v>
      </c>
      <c r="C13" s="122">
        <v>189.017657470703</v>
      </c>
      <c r="D13" s="122">
        <v>248.71171874999999</v>
      </c>
      <c r="E13" s="122">
        <v>280.444580078125</v>
      </c>
      <c r="F13" s="122">
        <v>307.87026672363299</v>
      </c>
      <c r="G13" s="122">
        <v>345.78714904785198</v>
      </c>
      <c r="H13" s="24"/>
    </row>
    <row r="14" spans="1:8" ht="16.899999999999999" customHeight="1" thickBot="1">
      <c r="B14" s="66" t="s">
        <v>88</v>
      </c>
      <c r="C14" s="121">
        <v>149.139822387696</v>
      </c>
      <c r="D14" s="121">
        <v>216.26254272460901</v>
      </c>
      <c r="E14" s="121">
        <v>250.30681304931599</v>
      </c>
      <c r="F14" s="121">
        <v>280.93800964355501</v>
      </c>
      <c r="G14" s="121">
        <v>322.36502990722698</v>
      </c>
      <c r="H14" s="24"/>
    </row>
    <row r="15" spans="1:8" ht="16.899999999999999" customHeight="1" thickBot="1">
      <c r="B15" s="68" t="s">
        <v>97</v>
      </c>
      <c r="C15" s="122">
        <v>195.100024414063</v>
      </c>
      <c r="D15" s="122">
        <v>245.063041687012</v>
      </c>
      <c r="E15" s="122">
        <v>275.275628662109</v>
      </c>
      <c r="F15" s="122">
        <v>303.92226867675799</v>
      </c>
      <c r="G15" s="122">
        <v>343.69297485351598</v>
      </c>
      <c r="H15" s="24"/>
    </row>
    <row r="16" spans="1:8" ht="16.899999999999999" customHeight="1" thickBot="1">
      <c r="B16" s="66" t="s">
        <v>95</v>
      </c>
      <c r="C16" s="121">
        <v>193.70175018310499</v>
      </c>
      <c r="D16" s="121">
        <v>250.86480255126901</v>
      </c>
      <c r="E16" s="121">
        <v>285.848065185547</v>
      </c>
      <c r="F16" s="121">
        <v>317.33357238769503</v>
      </c>
      <c r="G16" s="121">
        <v>360.83076171875001</v>
      </c>
      <c r="H16" s="24"/>
    </row>
    <row r="17" spans="2:8" ht="16.899999999999999" customHeight="1" thickBot="1">
      <c r="B17" s="68" t="s">
        <v>400</v>
      </c>
      <c r="C17" s="122">
        <v>191.20888214111301</v>
      </c>
      <c r="D17" s="122">
        <v>249.06381835937501</v>
      </c>
      <c r="E17" s="122">
        <v>284.41101989746102</v>
      </c>
      <c r="F17" s="122">
        <v>315.58638916015599</v>
      </c>
      <c r="G17" s="122">
        <v>356.31506958007799</v>
      </c>
      <c r="H17" s="24"/>
    </row>
    <row r="18" spans="2:8" ht="16.899999999999999" customHeight="1" thickBot="1">
      <c r="B18" s="66" t="s">
        <v>59</v>
      </c>
      <c r="C18" s="121">
        <v>152.13355560302799</v>
      </c>
      <c r="D18" s="121">
        <v>219.90621948242199</v>
      </c>
      <c r="E18" s="121">
        <v>259.16164550781298</v>
      </c>
      <c r="F18" s="121">
        <v>293.93030090332002</v>
      </c>
      <c r="G18" s="121">
        <v>336.55306091308603</v>
      </c>
      <c r="H18" s="24"/>
    </row>
    <row r="19" spans="2:8" ht="16.899999999999999" customHeight="1" thickBot="1">
      <c r="B19" s="68" t="s">
        <v>401</v>
      </c>
      <c r="C19" s="122">
        <v>167.47973175048801</v>
      </c>
      <c r="D19" s="122">
        <v>226.982963562012</v>
      </c>
      <c r="E19" s="122">
        <v>264.96905822753899</v>
      </c>
      <c r="F19" s="122">
        <v>300.09809265136698</v>
      </c>
      <c r="G19" s="122">
        <v>345.43372802734399</v>
      </c>
      <c r="H19" s="24"/>
    </row>
    <row r="20" spans="2:8" ht="16.899999999999999" customHeight="1" thickBot="1">
      <c r="B20" s="66" t="s">
        <v>105</v>
      </c>
      <c r="C20" s="121">
        <v>160.653776550293</v>
      </c>
      <c r="D20" s="121">
        <v>225.36207427978499</v>
      </c>
      <c r="E20" s="121">
        <v>259.58041076660197</v>
      </c>
      <c r="F20" s="121">
        <v>291.14843444824203</v>
      </c>
      <c r="G20" s="121">
        <v>335.933020019531</v>
      </c>
      <c r="H20" s="24"/>
    </row>
    <row r="21" spans="2:8" ht="16.899999999999999" customHeight="1" thickBot="1">
      <c r="B21" s="68" t="s">
        <v>89</v>
      </c>
      <c r="C21" s="122">
        <v>161.18895111084001</v>
      </c>
      <c r="D21" s="122">
        <v>215.466011047363</v>
      </c>
      <c r="E21" s="122">
        <v>249.27717590332</v>
      </c>
      <c r="F21" s="122">
        <v>281.92803039550802</v>
      </c>
      <c r="G21" s="122">
        <v>324.18070068359401</v>
      </c>
      <c r="H21" s="24"/>
    </row>
    <row r="22" spans="2:8" ht="16.899999999999999" customHeight="1" thickBot="1">
      <c r="B22" s="66" t="s">
        <v>98</v>
      </c>
      <c r="C22" s="121">
        <v>212.66679382324199</v>
      </c>
      <c r="D22" s="121">
        <v>260.75886535644599</v>
      </c>
      <c r="E22" s="121">
        <v>290.84759826660201</v>
      </c>
      <c r="F22" s="121">
        <v>318.14739685058601</v>
      </c>
      <c r="G22" s="121">
        <v>355.427661132813</v>
      </c>
      <c r="H22" s="24"/>
    </row>
    <row r="23" spans="2:8" ht="16.899999999999999" customHeight="1" thickBot="1">
      <c r="B23" s="68" t="s">
        <v>104</v>
      </c>
      <c r="C23" s="122">
        <v>181.289141845703</v>
      </c>
      <c r="D23" s="122">
        <v>248.10208129882801</v>
      </c>
      <c r="E23" s="122">
        <v>283.55050964355502</v>
      </c>
      <c r="F23" s="122">
        <v>314.957196044922</v>
      </c>
      <c r="G23" s="122">
        <v>356.79573669433603</v>
      </c>
      <c r="H23" s="24"/>
    </row>
    <row r="24" spans="2:8" ht="16.899999999999999" customHeight="1" thickBot="1">
      <c r="B24" s="66" t="s">
        <v>103</v>
      </c>
      <c r="C24" s="121">
        <v>188.69009094238299</v>
      </c>
      <c r="D24" s="121">
        <v>250.98372955322299</v>
      </c>
      <c r="E24" s="121">
        <v>285.80014343261701</v>
      </c>
      <c r="F24" s="121">
        <v>315.35335388183603</v>
      </c>
      <c r="G24" s="121">
        <v>354.21976928710899</v>
      </c>
      <c r="H24" s="24"/>
    </row>
    <row r="25" spans="2:8" ht="16.899999999999999" customHeight="1" thickBot="1">
      <c r="B25" s="69" t="s">
        <v>93</v>
      </c>
      <c r="C25" s="123">
        <v>170.97096710205099</v>
      </c>
      <c r="D25" s="123">
        <v>228.56555786132799</v>
      </c>
      <c r="E25" s="123">
        <v>262.63634338378898</v>
      </c>
      <c r="F25" s="123">
        <v>294.37965393066401</v>
      </c>
      <c r="G25" s="123">
        <v>338.16775512695301</v>
      </c>
      <c r="H25" s="24"/>
    </row>
    <row r="26" spans="2:8" ht="16.899999999999999" customHeight="1" thickBot="1">
      <c r="B26" s="66" t="s">
        <v>91</v>
      </c>
      <c r="C26" s="121">
        <v>200.68923034668001</v>
      </c>
      <c r="D26" s="121">
        <v>248.096876525879</v>
      </c>
      <c r="E26" s="121">
        <v>278.45672302246101</v>
      </c>
      <c r="F26" s="121">
        <v>305.21822814941402</v>
      </c>
      <c r="G26" s="121">
        <v>343.12940368652301</v>
      </c>
      <c r="H26" s="24"/>
    </row>
    <row r="27" spans="2:8" ht="16.899999999999999" customHeight="1" thickBot="1">
      <c r="B27" s="68" t="s">
        <v>92</v>
      </c>
      <c r="C27" s="122">
        <v>181.86318969726599</v>
      </c>
      <c r="D27" s="122">
        <v>249.23191680908201</v>
      </c>
      <c r="E27" s="122">
        <v>284.05734863281299</v>
      </c>
      <c r="F27" s="122">
        <v>316.02194824218799</v>
      </c>
      <c r="G27" s="122">
        <v>358.40467224121102</v>
      </c>
      <c r="H27" s="24"/>
    </row>
    <row r="28" spans="2:8" ht="16.899999999999999" customHeight="1" thickBot="1">
      <c r="B28" s="71" t="s">
        <v>5</v>
      </c>
      <c r="C28" s="124">
        <v>178.461765636097</v>
      </c>
      <c r="D28" s="124">
        <v>237.90304121537599</v>
      </c>
      <c r="E28" s="124">
        <v>272.534434856068</v>
      </c>
      <c r="F28" s="124">
        <v>303.87297793301701</v>
      </c>
      <c r="G28" s="124">
        <v>345.664299843528</v>
      </c>
      <c r="H28" s="24"/>
    </row>
    <row r="29" spans="2:8" ht="16.899999999999999" customHeight="1" thickBot="1">
      <c r="B29" s="73" t="s">
        <v>4</v>
      </c>
      <c r="C29" s="125">
        <v>179</v>
      </c>
      <c r="D29" s="125">
        <v>237.8</v>
      </c>
      <c r="E29" s="125">
        <v>272.01</v>
      </c>
      <c r="F29" s="125">
        <v>303.02</v>
      </c>
      <c r="G29" s="125">
        <v>344.42</v>
      </c>
      <c r="H29" s="24"/>
    </row>
  </sheetData>
  <sortState ref="B12:H16">
    <sortCondition ref="B11"/>
  </sortState>
  <mergeCells count="5">
    <mergeCell ref="G3:G4"/>
    <mergeCell ref="E3:E4"/>
    <mergeCell ref="C3:C4"/>
    <mergeCell ref="D3:D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29"/>
  <sheetViews>
    <sheetView showGridLines="0" zoomScale="90" zoomScaleNormal="90" workbookViewId="0">
      <selection activeCell="J17" sqref="J17"/>
    </sheetView>
  </sheetViews>
  <sheetFormatPr baseColWidth="10" defaultRowHeight="15"/>
  <cols>
    <col min="1" max="1" width="11.7109375" customWidth="1"/>
    <col min="2" max="2" width="14" customWidth="1"/>
    <col min="3" max="8" width="10.7109375" customWidth="1"/>
  </cols>
  <sheetData>
    <row r="1" spans="2:8">
      <c r="B1" t="s">
        <v>447</v>
      </c>
    </row>
    <row r="2" spans="2:8" ht="15.75" thickBot="1">
      <c r="B2" s="20"/>
      <c r="C2" s="20"/>
      <c r="D2" s="20"/>
      <c r="E2" s="20"/>
      <c r="F2" s="20"/>
      <c r="G2" s="20"/>
      <c r="H2" s="20"/>
    </row>
    <row r="3" spans="2:8" ht="15" customHeight="1">
      <c r="B3" s="152"/>
      <c r="C3" s="254" t="s">
        <v>23</v>
      </c>
      <c r="D3" s="254" t="s">
        <v>21</v>
      </c>
      <c r="E3" s="254" t="s">
        <v>9</v>
      </c>
      <c r="F3" s="254" t="s">
        <v>10</v>
      </c>
      <c r="G3" s="254" t="s">
        <v>11</v>
      </c>
      <c r="H3" s="254" t="s">
        <v>12</v>
      </c>
    </row>
    <row r="4" spans="2:8" ht="15.75" thickBot="1">
      <c r="B4" s="153"/>
      <c r="C4" s="255"/>
      <c r="D4" s="255"/>
      <c r="E4" s="255"/>
      <c r="F4" s="255"/>
      <c r="G4" s="255"/>
      <c r="H4" s="255"/>
    </row>
    <row r="5" spans="2:8" ht="15.75" thickBot="1">
      <c r="B5" s="132" t="s">
        <v>102</v>
      </c>
      <c r="C5" s="133">
        <v>4.5756521152223497</v>
      </c>
      <c r="D5" s="133">
        <v>14.0939778430121</v>
      </c>
      <c r="E5" s="133">
        <v>31.414836264032701</v>
      </c>
      <c r="F5" s="133">
        <v>35.438970275549501</v>
      </c>
      <c r="G5" s="133">
        <v>13.2087583227439</v>
      </c>
      <c r="H5" s="134">
        <v>1.26780517943949</v>
      </c>
    </row>
    <row r="6" spans="2:8" ht="15.75" thickBot="1">
      <c r="B6" s="135" t="s">
        <v>99</v>
      </c>
      <c r="C6" s="136">
        <v>5.8409683072534797</v>
      </c>
      <c r="D6" s="136">
        <v>14.643014050146601</v>
      </c>
      <c r="E6" s="136">
        <v>32.725496521873502</v>
      </c>
      <c r="F6" s="136">
        <v>33.235055118656</v>
      </c>
      <c r="G6" s="136">
        <v>11.975554846673001</v>
      </c>
      <c r="H6" s="137">
        <v>1.5799111553974701</v>
      </c>
    </row>
    <row r="7" spans="2:8" ht="15.75" thickBot="1">
      <c r="B7" s="138" t="s">
        <v>90</v>
      </c>
      <c r="C7" s="139">
        <v>3.4647775522753901</v>
      </c>
      <c r="D7" s="139">
        <v>11.065709707023199</v>
      </c>
      <c r="E7" s="139">
        <v>33.753049185706502</v>
      </c>
      <c r="F7" s="139">
        <v>37.846444057564803</v>
      </c>
      <c r="G7" s="139">
        <v>12.760205615210401</v>
      </c>
      <c r="H7" s="140">
        <v>1.1098138822197201</v>
      </c>
    </row>
    <row r="8" spans="2:8" ht="15.75" thickBot="1">
      <c r="B8" s="135" t="s">
        <v>94</v>
      </c>
      <c r="C8" s="136">
        <v>5.9597639207991904</v>
      </c>
      <c r="D8" s="136">
        <v>16.589728809712302</v>
      </c>
      <c r="E8" s="136">
        <v>32.145386024435503</v>
      </c>
      <c r="F8" s="136">
        <v>32.648769361901401</v>
      </c>
      <c r="G8" s="136">
        <v>11.374973515182001</v>
      </c>
      <c r="H8" s="137">
        <v>1.28137836796966</v>
      </c>
    </row>
    <row r="9" spans="2:8" ht="15.75" thickBot="1">
      <c r="B9" s="138" t="s">
        <v>100</v>
      </c>
      <c r="C9" s="139">
        <v>4.1018674664406101</v>
      </c>
      <c r="D9" s="139">
        <v>14.6830390288932</v>
      </c>
      <c r="E9" s="139">
        <v>38.617583226187698</v>
      </c>
      <c r="F9" s="139">
        <v>34.530596185945903</v>
      </c>
      <c r="G9" s="139">
        <v>7.6776374931431901</v>
      </c>
      <c r="H9" s="140" t="s">
        <v>22</v>
      </c>
    </row>
    <row r="10" spans="2:8" ht="15.75" thickBot="1">
      <c r="B10" s="135" t="s">
        <v>101</v>
      </c>
      <c r="C10" s="136">
        <v>4.1921536887607402</v>
      </c>
      <c r="D10" s="136">
        <v>14.7676297846007</v>
      </c>
      <c r="E10" s="136">
        <v>39.458527462114098</v>
      </c>
      <c r="F10" s="136">
        <v>34.7355345130416</v>
      </c>
      <c r="G10" s="136">
        <v>6.6117000273414499</v>
      </c>
      <c r="H10" s="137" t="s">
        <v>22</v>
      </c>
    </row>
    <row r="11" spans="2:8" ht="15.75" thickBot="1">
      <c r="B11" s="138" t="s">
        <v>96</v>
      </c>
      <c r="C11" s="139">
        <v>3.4224290563816702</v>
      </c>
      <c r="D11" s="139">
        <v>10.868091121593199</v>
      </c>
      <c r="E11" s="139">
        <v>30.846423447179301</v>
      </c>
      <c r="F11" s="139">
        <v>38.192268922485802</v>
      </c>
      <c r="G11" s="139">
        <v>14.9839420883819</v>
      </c>
      <c r="H11" s="140">
        <v>1.6868453639780401</v>
      </c>
    </row>
    <row r="12" spans="2:8" ht="15.75" thickBot="1">
      <c r="B12" s="135" t="s">
        <v>107</v>
      </c>
      <c r="C12" s="136">
        <v>9.5060088314051008</v>
      </c>
      <c r="D12" s="136">
        <v>20.4684562774531</v>
      </c>
      <c r="E12" s="136">
        <v>34.086809050900101</v>
      </c>
      <c r="F12" s="136">
        <v>27.0851056301623</v>
      </c>
      <c r="G12" s="136">
        <v>8.1707338275760808</v>
      </c>
      <c r="H12" s="137">
        <v>0.68288638250338796</v>
      </c>
    </row>
    <row r="13" spans="2:8" ht="15.75" thickBot="1">
      <c r="B13" s="138" t="s">
        <v>106</v>
      </c>
      <c r="C13" s="139">
        <v>3.4631298931929302</v>
      </c>
      <c r="D13" s="139">
        <v>10.3442658108261</v>
      </c>
      <c r="E13" s="139">
        <v>32.257278101281997</v>
      </c>
      <c r="F13" s="139">
        <v>41.261200355000597</v>
      </c>
      <c r="G13" s="139">
        <v>11.876770718784099</v>
      </c>
      <c r="H13" s="140">
        <v>0.79735512091434402</v>
      </c>
    </row>
    <row r="14" spans="2:8" ht="15.75" thickBot="1">
      <c r="B14" s="135" t="s">
        <v>88</v>
      </c>
      <c r="C14" s="136">
        <v>9.6023007899350397</v>
      </c>
      <c r="D14" s="136">
        <v>21.277013069946999</v>
      </c>
      <c r="E14" s="136">
        <v>40.3749146932999</v>
      </c>
      <c r="F14" s="136">
        <v>24.655716643424299</v>
      </c>
      <c r="G14" s="136">
        <v>3.9857591507694599</v>
      </c>
      <c r="H14" s="137" t="s">
        <v>22</v>
      </c>
    </row>
    <row r="15" spans="2:8" ht="15.75" thickBot="1">
      <c r="B15" s="138" t="s">
        <v>97</v>
      </c>
      <c r="C15" s="139">
        <v>2.419797269699</v>
      </c>
      <c r="D15" s="139">
        <v>11.929626240459401</v>
      </c>
      <c r="E15" s="139">
        <v>36.315691163292598</v>
      </c>
      <c r="F15" s="139">
        <v>38.1197325143592</v>
      </c>
      <c r="G15" s="139">
        <v>10.433059867281701</v>
      </c>
      <c r="H15" s="140">
        <v>0.78209294490806203</v>
      </c>
    </row>
    <row r="16" spans="2:8" ht="15.75" thickBot="1">
      <c r="B16" s="135" t="s">
        <v>95</v>
      </c>
      <c r="C16" s="136">
        <v>3.1177881594645802</v>
      </c>
      <c r="D16" s="136">
        <v>9.71458553655415</v>
      </c>
      <c r="E16" s="136">
        <v>29.3161269019323</v>
      </c>
      <c r="F16" s="136">
        <v>38.415189013218097</v>
      </c>
      <c r="G16" s="136">
        <v>17.235645459231002</v>
      </c>
      <c r="H16" s="137">
        <v>2.2006649295998999</v>
      </c>
    </row>
    <row r="17" spans="2:10" ht="15.75" thickBot="1">
      <c r="B17" s="138" t="s">
        <v>400</v>
      </c>
      <c r="C17" s="139">
        <v>3.1130862292390402</v>
      </c>
      <c r="D17" s="139">
        <v>10.9681886506213</v>
      </c>
      <c r="E17" s="139">
        <v>29.208086259498099</v>
      </c>
      <c r="F17" s="139">
        <v>38.795265154842397</v>
      </c>
      <c r="G17" s="139">
        <v>16.242651830417799</v>
      </c>
      <c r="H17" s="140">
        <v>1.67272187538127</v>
      </c>
      <c r="J17" s="24"/>
    </row>
    <row r="18" spans="2:10" ht="15.75" thickBot="1">
      <c r="B18" s="135" t="s">
        <v>59</v>
      </c>
      <c r="C18" s="136">
        <v>9.1605437280250293</v>
      </c>
      <c r="D18" s="136">
        <v>19.105704991425299</v>
      </c>
      <c r="E18" s="136">
        <v>34.086383125155699</v>
      </c>
      <c r="F18" s="136">
        <v>29.293050374756501</v>
      </c>
      <c r="G18" s="136">
        <v>7.8288904853468804</v>
      </c>
      <c r="H18" s="137">
        <v>0.52542729529051602</v>
      </c>
    </row>
    <row r="19" spans="2:10" ht="15.75" thickBot="1">
      <c r="B19" s="138" t="s">
        <v>401</v>
      </c>
      <c r="C19" s="139">
        <v>6.4280485276422104</v>
      </c>
      <c r="D19" s="139">
        <v>18.043926496042399</v>
      </c>
      <c r="E19" s="139">
        <v>33.873003859922399</v>
      </c>
      <c r="F19" s="139">
        <v>30.244225683170502</v>
      </c>
      <c r="G19" s="139">
        <v>10.4794047301222</v>
      </c>
      <c r="H19" s="140">
        <v>0.93139070310032601</v>
      </c>
    </row>
    <row r="20" spans="2:10" ht="15.75" thickBot="1">
      <c r="B20" s="135" t="s">
        <v>105</v>
      </c>
      <c r="C20" s="136">
        <v>7.1189677382758498</v>
      </c>
      <c r="D20" s="136">
        <v>18.177274349710999</v>
      </c>
      <c r="E20" s="136">
        <v>38.188033244482099</v>
      </c>
      <c r="F20" s="136">
        <v>28.953107559894001</v>
      </c>
      <c r="G20" s="136">
        <v>7.0011902935813399</v>
      </c>
      <c r="H20" s="137">
        <v>0.56142681405568495</v>
      </c>
    </row>
    <row r="21" spans="2:10" ht="15.75" thickBot="1">
      <c r="B21" s="138" t="s">
        <v>89</v>
      </c>
      <c r="C21" s="139">
        <v>8.0596028482320499</v>
      </c>
      <c r="D21" s="139">
        <v>23.8291332525835</v>
      </c>
      <c r="E21" s="139">
        <v>39.041203820517403</v>
      </c>
      <c r="F21" s="139">
        <v>24.528382504729699</v>
      </c>
      <c r="G21" s="139">
        <v>4.3267820517847202</v>
      </c>
      <c r="H21" s="140" t="s">
        <v>22</v>
      </c>
    </row>
    <row r="22" spans="2:10" ht="15.75" thickBot="1">
      <c r="B22" s="135" t="s">
        <v>98</v>
      </c>
      <c r="C22" s="136">
        <v>1.19134552107523</v>
      </c>
      <c r="D22" s="136">
        <v>7.0605558087683802</v>
      </c>
      <c r="E22" s="136">
        <v>28.4060174832671</v>
      </c>
      <c r="F22" s="136">
        <v>44.259782523133097</v>
      </c>
      <c r="G22" s="136">
        <v>17.565327400436299</v>
      </c>
      <c r="H22" s="137">
        <v>1.51697126331985</v>
      </c>
    </row>
    <row r="23" spans="2:10" ht="15.75" thickBot="1">
      <c r="B23" s="138" t="s">
        <v>104</v>
      </c>
      <c r="C23" s="139">
        <v>4.4375656253262701</v>
      </c>
      <c r="D23" s="139">
        <v>10.4697864352965</v>
      </c>
      <c r="E23" s="139">
        <v>29.091881558323799</v>
      </c>
      <c r="F23" s="139">
        <v>38.233691980822002</v>
      </c>
      <c r="G23" s="139">
        <v>16.030217976316099</v>
      </c>
      <c r="H23" s="140">
        <v>1.7368564239153099</v>
      </c>
    </row>
    <row r="24" spans="2:10" ht="15.75" thickBot="1">
      <c r="B24" s="135" t="s">
        <v>103</v>
      </c>
      <c r="C24" s="136">
        <v>3.5753900248551398</v>
      </c>
      <c r="D24" s="136">
        <v>9.9264363441878505</v>
      </c>
      <c r="E24" s="136">
        <v>28.829747985598601</v>
      </c>
      <c r="F24" s="136">
        <v>40.3002934870552</v>
      </c>
      <c r="G24" s="136">
        <v>15.990693880725701</v>
      </c>
      <c r="H24" s="137">
        <v>1.3774382775774301</v>
      </c>
    </row>
    <row r="25" spans="2:10" ht="15.75" thickBot="1">
      <c r="B25" s="141" t="s">
        <v>93</v>
      </c>
      <c r="C25" s="142">
        <v>5.9162318218433301</v>
      </c>
      <c r="D25" s="142">
        <v>17.561105595200399</v>
      </c>
      <c r="E25" s="142">
        <v>37.650763006612003</v>
      </c>
      <c r="F25" s="142">
        <v>30.459201062774198</v>
      </c>
      <c r="G25" s="142">
        <v>7.7368012435832396</v>
      </c>
      <c r="H25" s="143">
        <v>0.67589726998675803</v>
      </c>
    </row>
    <row r="26" spans="2:10" ht="15.75" thickBot="1">
      <c r="B26" s="135" t="s">
        <v>91</v>
      </c>
      <c r="C26" s="136">
        <v>1.7459562998781299</v>
      </c>
      <c r="D26" s="136">
        <v>11.188305518257801</v>
      </c>
      <c r="E26" s="136">
        <v>34.944612043452899</v>
      </c>
      <c r="F26" s="136">
        <v>40.611705012484499</v>
      </c>
      <c r="G26" s="136">
        <v>10.640286401251201</v>
      </c>
      <c r="H26" s="137">
        <v>0.86913472467558095</v>
      </c>
    </row>
    <row r="27" spans="2:10" ht="15.75" thickBot="1">
      <c r="B27" s="138" t="s">
        <v>92</v>
      </c>
      <c r="C27" s="139">
        <v>4.3852392398931697</v>
      </c>
      <c r="D27" s="139">
        <v>10.3182153294385</v>
      </c>
      <c r="E27" s="139">
        <v>28.6540462300946</v>
      </c>
      <c r="F27" s="139">
        <v>38.048839287335298</v>
      </c>
      <c r="G27" s="139">
        <v>16.674949089746001</v>
      </c>
      <c r="H27" s="140">
        <v>1.9187108234924199</v>
      </c>
    </row>
    <row r="28" spans="2:10" ht="15.75" thickBot="1">
      <c r="B28" s="144" t="s">
        <v>5</v>
      </c>
      <c r="C28" s="145">
        <v>5.0316703267579497</v>
      </c>
      <c r="D28" s="145">
        <v>14.200487773766399</v>
      </c>
      <c r="E28" s="145">
        <v>33.394014428771499</v>
      </c>
      <c r="F28" s="145">
        <v>34.789160501652802</v>
      </c>
      <c r="G28" s="145">
        <v>11.5061044919312</v>
      </c>
      <c r="H28" s="146">
        <v>1.0785624771201601</v>
      </c>
      <c r="I28" s="3"/>
    </row>
    <row r="29" spans="2:10" ht="16.149999999999999" customHeight="1" thickBot="1">
      <c r="B29" s="148" t="s">
        <v>4</v>
      </c>
      <c r="C29" s="149">
        <v>4.92</v>
      </c>
      <c r="D29" s="149">
        <v>14.3</v>
      </c>
      <c r="E29" s="149">
        <v>33.96</v>
      </c>
      <c r="F29" s="149">
        <v>34.69</v>
      </c>
      <c r="G29" s="149">
        <v>11.12</v>
      </c>
      <c r="H29" s="150">
        <v>1.01</v>
      </c>
    </row>
  </sheetData>
  <sortState ref="B12:H18">
    <sortCondition ref="B11"/>
  </sortState>
  <mergeCells count="6">
    <mergeCell ref="H3:H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="90" zoomScaleNormal="90" workbookViewId="0">
      <selection activeCell="A2" sqref="A2"/>
    </sheetView>
  </sheetViews>
  <sheetFormatPr baseColWidth="10" defaultRowHeight="15"/>
  <cols>
    <col min="1" max="1" width="11.7109375" customWidth="1"/>
    <col min="2" max="2" width="13.140625" style="4" customWidth="1"/>
    <col min="3" max="3" width="12.7109375" customWidth="1"/>
    <col min="4" max="4" width="12.85546875" customWidth="1"/>
    <col min="5" max="8" width="12.7109375" customWidth="1"/>
  </cols>
  <sheetData>
    <row r="1" spans="1:8">
      <c r="A1" t="s">
        <v>448</v>
      </c>
    </row>
    <row r="2" spans="1:8" ht="15.75" thickBot="1">
      <c r="A2" t="s">
        <v>473</v>
      </c>
    </row>
    <row r="3" spans="1:8" ht="19.149999999999999" customHeight="1" thickBot="1">
      <c r="B3" s="154"/>
      <c r="C3" s="279" t="s">
        <v>88</v>
      </c>
      <c r="D3" s="280"/>
      <c r="E3" s="280"/>
      <c r="F3" s="280"/>
      <c r="G3" s="280"/>
      <c r="H3" s="281"/>
    </row>
    <row r="4" spans="1:8" ht="13.15" customHeight="1" thickBot="1">
      <c r="B4" s="154"/>
      <c r="C4" s="55">
        <v>0.1</v>
      </c>
      <c r="D4" s="56">
        <v>0.21</v>
      </c>
      <c r="E4" s="56">
        <v>0.4</v>
      </c>
      <c r="F4" s="56">
        <v>0.25</v>
      </c>
      <c r="G4" s="56">
        <v>0.04</v>
      </c>
      <c r="H4" s="57">
        <v>0</v>
      </c>
    </row>
    <row r="5" spans="1:8" ht="19.149999999999999" customHeight="1" thickBot="1">
      <c r="B5" s="199"/>
      <c r="C5" s="34" t="s">
        <v>60</v>
      </c>
      <c r="D5" s="35" t="s">
        <v>61</v>
      </c>
      <c r="E5" s="35" t="s">
        <v>62</v>
      </c>
      <c r="F5" s="35" t="s">
        <v>63</v>
      </c>
      <c r="G5" s="35" t="s">
        <v>64</v>
      </c>
      <c r="H5" s="36" t="s">
        <v>65</v>
      </c>
    </row>
    <row r="6" spans="1:8" ht="19.149999999999999" customHeight="1" thickBot="1">
      <c r="B6" s="200" t="s">
        <v>102</v>
      </c>
      <c r="C6" s="201" t="s">
        <v>198</v>
      </c>
      <c r="D6" s="201" t="s">
        <v>199</v>
      </c>
      <c r="E6" s="201" t="s">
        <v>214</v>
      </c>
      <c r="F6" s="198" t="s">
        <v>193</v>
      </c>
      <c r="G6" s="198" t="s">
        <v>196</v>
      </c>
      <c r="H6" s="198" t="s">
        <v>175</v>
      </c>
    </row>
    <row r="7" spans="1:8" ht="19.149999999999999" customHeight="1" thickBot="1">
      <c r="B7" s="159" t="s">
        <v>99</v>
      </c>
      <c r="C7" s="165" t="s">
        <v>210</v>
      </c>
      <c r="D7" s="165" t="s">
        <v>199</v>
      </c>
      <c r="E7" s="165" t="s">
        <v>201</v>
      </c>
      <c r="F7" s="160" t="s">
        <v>196</v>
      </c>
      <c r="G7" s="160" t="s">
        <v>174</v>
      </c>
      <c r="H7" s="160" t="s">
        <v>175</v>
      </c>
    </row>
    <row r="8" spans="1:8" ht="19.149999999999999" customHeight="1" thickBot="1">
      <c r="B8" s="159" t="s">
        <v>90</v>
      </c>
      <c r="C8" s="165" t="s">
        <v>200</v>
      </c>
      <c r="D8" s="165" t="s">
        <v>202</v>
      </c>
      <c r="E8" s="165" t="s">
        <v>199</v>
      </c>
      <c r="F8" s="160" t="s">
        <v>180</v>
      </c>
      <c r="G8" s="160" t="s">
        <v>196</v>
      </c>
      <c r="H8" s="160" t="s">
        <v>175</v>
      </c>
    </row>
    <row r="9" spans="1:8" ht="19.149999999999999" customHeight="1" thickBot="1">
      <c r="B9" s="159" t="s">
        <v>94</v>
      </c>
      <c r="C9" s="165" t="s">
        <v>210</v>
      </c>
      <c r="D9" s="165" t="s">
        <v>198</v>
      </c>
      <c r="E9" s="165" t="s">
        <v>201</v>
      </c>
      <c r="F9" s="160" t="s">
        <v>174</v>
      </c>
      <c r="G9" s="160" t="s">
        <v>176</v>
      </c>
      <c r="H9" s="160" t="s">
        <v>175</v>
      </c>
    </row>
    <row r="10" spans="1:8" ht="19.149999999999999" customHeight="1" thickBot="1">
      <c r="B10" s="159" t="s">
        <v>100</v>
      </c>
      <c r="C10" s="165" t="s">
        <v>200</v>
      </c>
      <c r="D10" s="165" t="s">
        <v>199</v>
      </c>
      <c r="E10" s="161" t="s">
        <v>224</v>
      </c>
      <c r="F10" s="160" t="s">
        <v>173</v>
      </c>
      <c r="G10" s="160" t="s">
        <v>188</v>
      </c>
      <c r="H10" s="161" t="s">
        <v>225</v>
      </c>
    </row>
    <row r="11" spans="1:8" ht="19.149999999999999" customHeight="1" thickBot="1">
      <c r="B11" s="159" t="s">
        <v>101</v>
      </c>
      <c r="C11" s="165" t="s">
        <v>198</v>
      </c>
      <c r="D11" s="165" t="s">
        <v>199</v>
      </c>
      <c r="E11" s="194" t="s">
        <v>226</v>
      </c>
      <c r="F11" s="160" t="s">
        <v>173</v>
      </c>
      <c r="G11" s="160" t="s">
        <v>183</v>
      </c>
      <c r="H11" s="161" t="s">
        <v>227</v>
      </c>
    </row>
    <row r="12" spans="1:8" ht="19.149999999999999" customHeight="1" thickBot="1">
      <c r="B12" s="159" t="s">
        <v>96</v>
      </c>
      <c r="C12" s="165" t="s">
        <v>200</v>
      </c>
      <c r="D12" s="165" t="s">
        <v>202</v>
      </c>
      <c r="E12" s="165" t="s">
        <v>202</v>
      </c>
      <c r="F12" s="160" t="s">
        <v>191</v>
      </c>
      <c r="G12" s="160" t="s">
        <v>193</v>
      </c>
      <c r="H12" s="160" t="s">
        <v>181</v>
      </c>
    </row>
    <row r="13" spans="1:8" ht="19.149999999999999" customHeight="1" thickBot="1">
      <c r="B13" s="159" t="s">
        <v>107</v>
      </c>
      <c r="C13" s="194" t="s">
        <v>222</v>
      </c>
      <c r="D13" s="194" t="s">
        <v>223</v>
      </c>
      <c r="E13" s="165" t="s">
        <v>200</v>
      </c>
      <c r="F13" s="160" t="s">
        <v>187</v>
      </c>
      <c r="G13" s="160" t="s">
        <v>188</v>
      </c>
      <c r="H13" s="160" t="s">
        <v>189</v>
      </c>
    </row>
    <row r="14" spans="1:8" ht="19.149999999999999" customHeight="1" thickBot="1">
      <c r="B14" s="159" t="s">
        <v>106</v>
      </c>
      <c r="C14" s="165" t="s">
        <v>200</v>
      </c>
      <c r="D14" s="165" t="s">
        <v>204</v>
      </c>
      <c r="E14" s="165" t="s">
        <v>201</v>
      </c>
      <c r="F14" s="160" t="s">
        <v>194</v>
      </c>
      <c r="G14" s="160" t="s">
        <v>174</v>
      </c>
      <c r="H14" s="160" t="s">
        <v>186</v>
      </c>
    </row>
    <row r="15" spans="1:8" ht="19.149999999999999" customHeight="1" thickBot="1">
      <c r="B15" s="159" t="s">
        <v>97</v>
      </c>
      <c r="C15" s="165" t="s">
        <v>199</v>
      </c>
      <c r="D15" s="165" t="s">
        <v>214</v>
      </c>
      <c r="E15" s="165" t="s">
        <v>215</v>
      </c>
      <c r="F15" s="160" t="s">
        <v>180</v>
      </c>
      <c r="G15" s="160" t="s">
        <v>185</v>
      </c>
      <c r="H15" s="160" t="s">
        <v>197</v>
      </c>
    </row>
    <row r="16" spans="1:8" ht="19.149999999999999" customHeight="1" thickBot="1">
      <c r="B16" s="159" t="s">
        <v>95</v>
      </c>
      <c r="C16" s="165" t="s">
        <v>200</v>
      </c>
      <c r="D16" s="165" t="s">
        <v>205</v>
      </c>
      <c r="E16" s="165" t="s">
        <v>204</v>
      </c>
      <c r="F16" s="160" t="s">
        <v>191</v>
      </c>
      <c r="G16" s="160" t="s">
        <v>180</v>
      </c>
      <c r="H16" s="160" t="s">
        <v>181</v>
      </c>
    </row>
    <row r="17" spans="2:8" ht="19.149999999999999" customHeight="1" thickBot="1">
      <c r="B17" s="159" t="s">
        <v>400</v>
      </c>
      <c r="C17" s="165" t="s">
        <v>200</v>
      </c>
      <c r="D17" s="165" t="s">
        <v>202</v>
      </c>
      <c r="E17" s="165" t="s">
        <v>204</v>
      </c>
      <c r="F17" s="160" t="s">
        <v>191</v>
      </c>
      <c r="G17" s="160" t="s">
        <v>192</v>
      </c>
      <c r="H17" s="160" t="s">
        <v>181</v>
      </c>
    </row>
    <row r="18" spans="2:8" ht="19.149999999999999" customHeight="1" thickBot="1">
      <c r="B18" s="159" t="s">
        <v>13</v>
      </c>
      <c r="C18" s="194" t="s">
        <v>449</v>
      </c>
      <c r="D18" s="165" t="s">
        <v>450</v>
      </c>
      <c r="E18" s="165" t="s">
        <v>200</v>
      </c>
      <c r="F18" s="160" t="s">
        <v>451</v>
      </c>
      <c r="G18" s="160" t="s">
        <v>188</v>
      </c>
      <c r="H18" s="160" t="s">
        <v>452</v>
      </c>
    </row>
    <row r="19" spans="2:8" ht="19.149999999999999" customHeight="1" thickBot="1">
      <c r="B19" s="159" t="s">
        <v>401</v>
      </c>
      <c r="C19" s="165" t="s">
        <v>208</v>
      </c>
      <c r="D19" s="165" t="s">
        <v>209</v>
      </c>
      <c r="E19" s="165" t="s">
        <v>199</v>
      </c>
      <c r="F19" s="160" t="s">
        <v>185</v>
      </c>
      <c r="G19" s="160" t="s">
        <v>185</v>
      </c>
      <c r="H19" s="160" t="s">
        <v>186</v>
      </c>
    </row>
    <row r="20" spans="2:8" ht="19.149999999999999" customHeight="1" thickBot="1">
      <c r="B20" s="159" t="s">
        <v>105</v>
      </c>
      <c r="C20" s="165" t="s">
        <v>206</v>
      </c>
      <c r="D20" s="165" t="s">
        <v>207</v>
      </c>
      <c r="E20" s="161" t="s">
        <v>221</v>
      </c>
      <c r="F20" s="160" t="s">
        <v>182</v>
      </c>
      <c r="G20" s="160" t="s">
        <v>183</v>
      </c>
      <c r="H20" s="160" t="s">
        <v>184</v>
      </c>
    </row>
    <row r="21" spans="2:8" ht="19.149999999999999" customHeight="1" thickBot="1">
      <c r="B21" s="159" t="s">
        <v>89</v>
      </c>
      <c r="C21" s="194" t="s">
        <v>216</v>
      </c>
      <c r="D21" s="160" t="s">
        <v>177</v>
      </c>
      <c r="E21" s="194" t="s">
        <v>217</v>
      </c>
      <c r="F21" s="161" t="s">
        <v>218</v>
      </c>
      <c r="G21" s="194" t="s">
        <v>219</v>
      </c>
      <c r="H21" s="161" t="s">
        <v>220</v>
      </c>
    </row>
    <row r="22" spans="2:8" ht="19.149999999999999" customHeight="1" thickBot="1">
      <c r="B22" s="159" t="s">
        <v>98</v>
      </c>
      <c r="C22" s="165" t="s">
        <v>201</v>
      </c>
      <c r="D22" s="165" t="s">
        <v>213</v>
      </c>
      <c r="E22" s="165" t="s">
        <v>205</v>
      </c>
      <c r="F22" s="160" t="s">
        <v>195</v>
      </c>
      <c r="G22" s="160" t="s">
        <v>191</v>
      </c>
      <c r="H22" s="160" t="s">
        <v>175</v>
      </c>
    </row>
    <row r="23" spans="2:8" ht="19.149999999999999" customHeight="1" thickBot="1">
      <c r="B23" s="159" t="s">
        <v>104</v>
      </c>
      <c r="C23" s="165" t="s">
        <v>198</v>
      </c>
      <c r="D23" s="165" t="s">
        <v>204</v>
      </c>
      <c r="E23" s="165" t="s">
        <v>204</v>
      </c>
      <c r="F23" s="160" t="s">
        <v>191</v>
      </c>
      <c r="G23" s="160" t="s">
        <v>192</v>
      </c>
      <c r="H23" s="160" t="s">
        <v>181</v>
      </c>
    </row>
    <row r="24" spans="2:8" ht="19.149999999999999" customHeight="1" thickBot="1">
      <c r="B24" s="159" t="s">
        <v>103</v>
      </c>
      <c r="C24" s="165" t="s">
        <v>200</v>
      </c>
      <c r="D24" s="165" t="s">
        <v>204</v>
      </c>
      <c r="E24" s="165" t="s">
        <v>205</v>
      </c>
      <c r="F24" s="160" t="s">
        <v>178</v>
      </c>
      <c r="G24" s="160" t="s">
        <v>192</v>
      </c>
      <c r="H24" s="160" t="s">
        <v>175</v>
      </c>
    </row>
    <row r="25" spans="2:8" ht="19.149999999999999" customHeight="1" thickBot="1">
      <c r="B25" s="159" t="s">
        <v>93</v>
      </c>
      <c r="C25" s="165" t="s">
        <v>210</v>
      </c>
      <c r="D25" s="165" t="s">
        <v>211</v>
      </c>
      <c r="E25" s="165" t="s">
        <v>212</v>
      </c>
      <c r="F25" s="160" t="s">
        <v>185</v>
      </c>
      <c r="G25" s="160" t="s">
        <v>188</v>
      </c>
      <c r="H25" s="160" t="s">
        <v>190</v>
      </c>
    </row>
    <row r="26" spans="2:8" ht="19.149999999999999" customHeight="1" thickBot="1">
      <c r="B26" s="159" t="s">
        <v>91</v>
      </c>
      <c r="C26" s="165" t="s">
        <v>201</v>
      </c>
      <c r="D26" s="165" t="s">
        <v>202</v>
      </c>
      <c r="E26" s="165" t="s">
        <v>203</v>
      </c>
      <c r="F26" s="160" t="s">
        <v>178</v>
      </c>
      <c r="G26" s="160" t="s">
        <v>176</v>
      </c>
      <c r="H26" s="160" t="s">
        <v>179</v>
      </c>
    </row>
    <row r="27" spans="2:8" ht="19.149999999999999" customHeight="1" thickBot="1">
      <c r="B27" s="159" t="s">
        <v>92</v>
      </c>
      <c r="C27" s="165" t="s">
        <v>198</v>
      </c>
      <c r="D27" s="165" t="s">
        <v>204</v>
      </c>
      <c r="E27" s="165" t="s">
        <v>205</v>
      </c>
      <c r="F27" s="160" t="s">
        <v>180</v>
      </c>
      <c r="G27" s="160" t="s">
        <v>180</v>
      </c>
      <c r="H27" s="160" t="s">
        <v>181</v>
      </c>
    </row>
    <row r="28" spans="2:8" ht="19.149999999999999" customHeight="1" thickBot="1">
      <c r="B28" s="159" t="s">
        <v>5</v>
      </c>
      <c r="C28" s="165" t="s">
        <v>198</v>
      </c>
      <c r="D28" s="165" t="s">
        <v>199</v>
      </c>
      <c r="E28" s="165" t="s">
        <v>199</v>
      </c>
      <c r="F28" s="160" t="s">
        <v>173</v>
      </c>
      <c r="G28" s="160" t="s">
        <v>174</v>
      </c>
      <c r="H28" s="160" t="s">
        <v>175</v>
      </c>
    </row>
    <row r="29" spans="2:8" ht="19.149999999999999" customHeight="1" thickBot="1">
      <c r="B29" s="162" t="s">
        <v>4</v>
      </c>
      <c r="C29" s="166" t="s">
        <v>198</v>
      </c>
      <c r="D29" s="166" t="s">
        <v>199</v>
      </c>
      <c r="E29" s="166" t="s">
        <v>200</v>
      </c>
      <c r="F29" s="163" t="s">
        <v>173</v>
      </c>
      <c r="G29" s="163" t="s">
        <v>176</v>
      </c>
      <c r="H29" s="163" t="s">
        <v>175</v>
      </c>
    </row>
  </sheetData>
  <sortState ref="B11:H16">
    <sortCondition ref="B11"/>
  </sortState>
  <mergeCells count="1">
    <mergeCell ref="C3:H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="90" zoomScaleNormal="90" workbookViewId="0">
      <selection activeCell="R22" sqref="R22"/>
    </sheetView>
  </sheetViews>
  <sheetFormatPr baseColWidth="10" defaultColWidth="11.42578125" defaultRowHeight="15"/>
  <cols>
    <col min="1" max="1" width="14" style="60" customWidth="1"/>
    <col min="2" max="2" width="8.140625" style="60" customWidth="1"/>
    <col min="3" max="3" width="7.28515625" style="60" customWidth="1"/>
    <col min="4" max="4" width="8.7109375" style="60" customWidth="1"/>
    <col min="5" max="5" width="9.7109375" style="60" customWidth="1"/>
    <col min="6" max="6" width="9.28515625" style="60" customWidth="1"/>
    <col min="7" max="7" width="8.42578125" style="60" customWidth="1"/>
    <col min="8" max="8" width="9.28515625" style="60" customWidth="1"/>
    <col min="9" max="9" width="10.28515625" style="60" customWidth="1"/>
    <col min="10" max="10" width="9.7109375" style="60" customWidth="1"/>
    <col min="11" max="11" width="10.42578125" style="60" customWidth="1"/>
    <col min="12" max="16384" width="11.42578125" style="60"/>
  </cols>
  <sheetData>
    <row r="1" spans="1:12">
      <c r="A1" t="s">
        <v>456</v>
      </c>
    </row>
    <row r="2" spans="1:12" ht="15.75" thickBot="1">
      <c r="A2" s="60" t="s">
        <v>473</v>
      </c>
      <c r="B2"/>
    </row>
    <row r="3" spans="1:12" ht="15.75" customHeight="1" thickBot="1">
      <c r="A3" s="62"/>
      <c r="B3" s="259" t="s">
        <v>14</v>
      </c>
      <c r="C3" s="238" t="s">
        <v>19</v>
      </c>
      <c r="D3" s="232" t="s">
        <v>17</v>
      </c>
      <c r="E3" s="240"/>
      <c r="F3" s="261" t="s">
        <v>15</v>
      </c>
      <c r="G3" s="230" t="s">
        <v>20</v>
      </c>
      <c r="H3" s="232" t="s">
        <v>18</v>
      </c>
      <c r="I3" s="233"/>
      <c r="J3" s="234" t="s">
        <v>16</v>
      </c>
      <c r="K3" s="230" t="s">
        <v>31</v>
      </c>
    </row>
    <row r="4" spans="1:12" ht="19.899999999999999" customHeight="1" thickBot="1">
      <c r="A4" s="63"/>
      <c r="B4" s="260"/>
      <c r="C4" s="239"/>
      <c r="D4" s="167" t="s">
        <v>3</v>
      </c>
      <c r="E4" s="117" t="s">
        <v>2</v>
      </c>
      <c r="F4" s="262"/>
      <c r="G4" s="231"/>
      <c r="H4" s="167" t="s">
        <v>3</v>
      </c>
      <c r="I4" s="118" t="s">
        <v>2</v>
      </c>
      <c r="J4" s="235"/>
      <c r="K4" s="231"/>
    </row>
    <row r="5" spans="1:12" ht="15.75" thickBot="1">
      <c r="A5" s="64" t="s">
        <v>102</v>
      </c>
      <c r="B5" s="84">
        <v>226.449612064951</v>
      </c>
      <c r="C5" s="84">
        <v>2.6580309796283998</v>
      </c>
      <c r="D5" s="84">
        <f t="shared" ref="D5:D29" si="0">B5-1.96*C5</f>
        <v>221.23987134487933</v>
      </c>
      <c r="E5" s="90">
        <f t="shared" ref="E5:E29" si="1">B5+1.96*C5</f>
        <v>231.65935278502266</v>
      </c>
      <c r="F5" s="170">
        <v>281.66429277250199</v>
      </c>
      <c r="G5" s="84">
        <v>0.94054820554424601</v>
      </c>
      <c r="H5" s="84">
        <f t="shared" ref="H5:H29" si="2">F5-1.96*G5</f>
        <v>279.82081828963527</v>
      </c>
      <c r="I5" s="106">
        <f t="shared" ref="I5:I29" si="3">F5+1.96*G5</f>
        <v>283.50776725536872</v>
      </c>
      <c r="J5" s="97" t="s">
        <v>394</v>
      </c>
      <c r="K5" s="84">
        <v>0</v>
      </c>
      <c r="L5" s="202"/>
    </row>
    <row r="6" spans="1:12" ht="15.75" thickBot="1">
      <c r="A6" s="66" t="s">
        <v>99</v>
      </c>
      <c r="B6" s="67">
        <v>228.40192755753799</v>
      </c>
      <c r="C6" s="67">
        <v>2.2530011931488199</v>
      </c>
      <c r="D6" s="67">
        <f t="shared" si="0"/>
        <v>223.9860452189663</v>
      </c>
      <c r="E6" s="91">
        <f t="shared" si="1"/>
        <v>232.81780989610968</v>
      </c>
      <c r="F6" s="171">
        <v>279.164457412302</v>
      </c>
      <c r="G6" s="67">
        <v>0.88714905627091201</v>
      </c>
      <c r="H6" s="67">
        <f t="shared" si="2"/>
        <v>277.42564526201102</v>
      </c>
      <c r="I6" s="108">
        <f t="shared" si="3"/>
        <v>280.90326956259298</v>
      </c>
      <c r="J6" s="98" t="s">
        <v>396</v>
      </c>
      <c r="K6" s="67">
        <v>0</v>
      </c>
    </row>
    <row r="7" spans="1:12" ht="15.75" thickBot="1">
      <c r="A7" s="68" t="s">
        <v>90</v>
      </c>
      <c r="B7" s="65">
        <v>241.235342446657</v>
      </c>
      <c r="C7" s="65">
        <v>1.51246126458604</v>
      </c>
      <c r="D7" s="65">
        <f t="shared" si="0"/>
        <v>238.27091836806835</v>
      </c>
      <c r="E7" s="92">
        <f t="shared" si="1"/>
        <v>244.19976652524565</v>
      </c>
      <c r="F7" s="172">
        <v>286.57452678373102</v>
      </c>
      <c r="G7" s="65">
        <v>0.97305554348268497</v>
      </c>
      <c r="H7" s="65">
        <f t="shared" si="2"/>
        <v>284.66733791850493</v>
      </c>
      <c r="I7" s="110">
        <f t="shared" si="3"/>
        <v>288.48171564895711</v>
      </c>
      <c r="J7" s="99" t="s">
        <v>397</v>
      </c>
      <c r="K7" s="65">
        <v>0</v>
      </c>
    </row>
    <row r="8" spans="1:12" ht="15.75" thickBot="1">
      <c r="A8" s="66" t="s">
        <v>94</v>
      </c>
      <c r="B8" s="67">
        <v>220.958244777787</v>
      </c>
      <c r="C8" s="67">
        <v>1.9897475643782701</v>
      </c>
      <c r="D8" s="67">
        <f t="shared" si="0"/>
        <v>217.0583395516056</v>
      </c>
      <c r="E8" s="91">
        <f t="shared" si="1"/>
        <v>224.8581500039684</v>
      </c>
      <c r="F8" s="171">
        <v>274.97680930779399</v>
      </c>
      <c r="G8" s="67">
        <v>0.62467013435785701</v>
      </c>
      <c r="H8" s="67">
        <f t="shared" si="2"/>
        <v>273.75245584445258</v>
      </c>
      <c r="I8" s="108">
        <f t="shared" si="3"/>
        <v>276.20116277113539</v>
      </c>
      <c r="J8" s="98" t="s">
        <v>387</v>
      </c>
      <c r="K8" s="67">
        <v>0</v>
      </c>
    </row>
    <row r="9" spans="1:12" ht="15.75" thickBot="1">
      <c r="A9" s="68" t="s">
        <v>100</v>
      </c>
      <c r="B9" s="65">
        <v>254.28489016082699</v>
      </c>
      <c r="C9" s="65">
        <v>1.1960588079865999</v>
      </c>
      <c r="D9" s="65">
        <f t="shared" si="0"/>
        <v>251.94061489717325</v>
      </c>
      <c r="E9" s="92">
        <f t="shared" si="1"/>
        <v>256.62916542448073</v>
      </c>
      <c r="F9" s="172">
        <v>273.61139864372399</v>
      </c>
      <c r="G9" s="65">
        <v>1.0644797743862999</v>
      </c>
      <c r="H9" s="65">
        <f t="shared" si="2"/>
        <v>271.52501828592682</v>
      </c>
      <c r="I9" s="110">
        <f t="shared" si="3"/>
        <v>275.69777900152116</v>
      </c>
      <c r="J9" s="99" t="s">
        <v>392</v>
      </c>
      <c r="K9" s="65">
        <v>0</v>
      </c>
    </row>
    <row r="10" spans="1:12" ht="15.75" thickBot="1">
      <c r="A10" s="66" t="s">
        <v>101</v>
      </c>
      <c r="B10" s="67">
        <v>230.52322491271499</v>
      </c>
      <c r="C10" s="67">
        <v>1.3745837384540101</v>
      </c>
      <c r="D10" s="67">
        <f t="shared" si="0"/>
        <v>227.82904078534514</v>
      </c>
      <c r="E10" s="91">
        <f t="shared" si="1"/>
        <v>233.21740904008485</v>
      </c>
      <c r="F10" s="171">
        <v>277.50482517953998</v>
      </c>
      <c r="G10" s="67">
        <v>0.883935319140989</v>
      </c>
      <c r="H10" s="67">
        <f t="shared" si="2"/>
        <v>275.77231195402362</v>
      </c>
      <c r="I10" s="108">
        <f t="shared" si="3"/>
        <v>279.23733840505633</v>
      </c>
      <c r="J10" s="98" t="s">
        <v>393</v>
      </c>
      <c r="K10" s="67">
        <v>0</v>
      </c>
    </row>
    <row r="11" spans="1:12" ht="15.75" thickBot="1">
      <c r="A11" s="68" t="s">
        <v>96</v>
      </c>
      <c r="B11" s="65">
        <v>229.957079115879</v>
      </c>
      <c r="C11" s="65">
        <v>2.0307645497460198</v>
      </c>
      <c r="D11" s="65">
        <f t="shared" si="0"/>
        <v>225.97678059837679</v>
      </c>
      <c r="E11" s="92">
        <f t="shared" si="1"/>
        <v>233.9373776333812</v>
      </c>
      <c r="F11" s="172">
        <v>286.273086326878</v>
      </c>
      <c r="G11" s="65">
        <v>0.76973225037274595</v>
      </c>
      <c r="H11" s="65">
        <f t="shared" si="2"/>
        <v>284.76441111614741</v>
      </c>
      <c r="I11" s="110">
        <f t="shared" si="3"/>
        <v>287.78176153760859</v>
      </c>
      <c r="J11" s="99" t="s">
        <v>389</v>
      </c>
      <c r="K11" s="65">
        <v>0</v>
      </c>
    </row>
    <row r="12" spans="1:12" ht="15.75" thickBot="1">
      <c r="A12" s="66" t="s">
        <v>107</v>
      </c>
      <c r="B12" s="67">
        <v>198.07339709019601</v>
      </c>
      <c r="C12" s="67">
        <v>2.5489688103071599</v>
      </c>
      <c r="D12" s="67">
        <f t="shared" si="0"/>
        <v>193.07741822199398</v>
      </c>
      <c r="E12" s="91">
        <f t="shared" si="1"/>
        <v>203.06937595839804</v>
      </c>
      <c r="F12" s="171">
        <v>263.57139377855202</v>
      </c>
      <c r="G12" s="67">
        <v>1.1227873250082401</v>
      </c>
      <c r="H12" s="67">
        <f t="shared" si="2"/>
        <v>261.37073062153587</v>
      </c>
      <c r="I12" s="108">
        <f t="shared" si="3"/>
        <v>265.77205693556817</v>
      </c>
      <c r="J12" s="98" t="s">
        <v>384</v>
      </c>
      <c r="K12" s="67">
        <v>0</v>
      </c>
    </row>
    <row r="13" spans="1:12" ht="15.75" thickBot="1">
      <c r="A13" s="68" t="s">
        <v>106</v>
      </c>
      <c r="B13" s="65">
        <v>253.599505450583</v>
      </c>
      <c r="C13" s="65">
        <v>1.4341681189142901</v>
      </c>
      <c r="D13" s="65">
        <f t="shared" si="0"/>
        <v>250.788535937511</v>
      </c>
      <c r="E13" s="92">
        <f t="shared" si="1"/>
        <v>256.41047496365502</v>
      </c>
      <c r="F13" s="172">
        <v>288.55695759114701</v>
      </c>
      <c r="G13" s="65">
        <v>0.93177611861504395</v>
      </c>
      <c r="H13" s="65">
        <f t="shared" si="2"/>
        <v>286.7306763986615</v>
      </c>
      <c r="I13" s="110">
        <f t="shared" si="3"/>
        <v>290.38323878363252</v>
      </c>
      <c r="J13" s="99" t="s">
        <v>390</v>
      </c>
      <c r="K13" s="65">
        <v>0</v>
      </c>
    </row>
    <row r="14" spans="1:12" ht="15.75" thickBot="1">
      <c r="A14" s="66" t="s">
        <v>88</v>
      </c>
      <c r="B14" s="67">
        <v>213.12383425707699</v>
      </c>
      <c r="C14" s="67">
        <v>1.37496889562015</v>
      </c>
      <c r="D14" s="67">
        <f t="shared" si="0"/>
        <v>210.42889522166149</v>
      </c>
      <c r="E14" s="91">
        <f t="shared" si="1"/>
        <v>215.81877329249249</v>
      </c>
      <c r="F14" s="171">
        <v>262.75956148701903</v>
      </c>
      <c r="G14" s="67">
        <v>0.67172486881614701</v>
      </c>
      <c r="H14" s="67">
        <f t="shared" si="2"/>
        <v>261.44298074413939</v>
      </c>
      <c r="I14" s="108">
        <f t="shared" si="3"/>
        <v>264.07614222989866</v>
      </c>
      <c r="J14" s="98" t="s">
        <v>378</v>
      </c>
      <c r="K14" s="67">
        <v>0</v>
      </c>
    </row>
    <row r="15" spans="1:12" ht="15.75" thickBot="1">
      <c r="A15" s="68" t="s">
        <v>97</v>
      </c>
      <c r="B15" s="65">
        <v>252.61549677144799</v>
      </c>
      <c r="C15" s="65">
        <v>1.1420819535892699</v>
      </c>
      <c r="D15" s="65">
        <f t="shared" si="0"/>
        <v>250.37701614241303</v>
      </c>
      <c r="E15" s="92">
        <f t="shared" si="1"/>
        <v>254.85397740048296</v>
      </c>
      <c r="F15" s="172">
        <v>281.82830918698897</v>
      </c>
      <c r="G15" s="65">
        <v>0.73099933809590001</v>
      </c>
      <c r="H15" s="65">
        <f t="shared" si="2"/>
        <v>280.39555048432101</v>
      </c>
      <c r="I15" s="110">
        <f t="shared" si="3"/>
        <v>283.26106788965694</v>
      </c>
      <c r="J15" s="99" t="s">
        <v>399</v>
      </c>
      <c r="K15" s="65">
        <v>0</v>
      </c>
    </row>
    <row r="16" spans="1:12" ht="15.75" thickBot="1">
      <c r="A16" s="66" t="s">
        <v>95</v>
      </c>
      <c r="B16" s="67">
        <v>238.23756696013299</v>
      </c>
      <c r="C16" s="67">
        <v>1.9160098061716799</v>
      </c>
      <c r="D16" s="67">
        <f t="shared" si="0"/>
        <v>234.48218774003649</v>
      </c>
      <c r="E16" s="91">
        <f t="shared" si="1"/>
        <v>241.9929461802295</v>
      </c>
      <c r="F16" s="171">
        <v>292.35129414260001</v>
      </c>
      <c r="G16" s="67">
        <v>0.83416663438739402</v>
      </c>
      <c r="H16" s="67">
        <f t="shared" si="2"/>
        <v>290.71632753920073</v>
      </c>
      <c r="I16" s="108">
        <f t="shared" si="3"/>
        <v>293.98626074599929</v>
      </c>
      <c r="J16" s="98" t="s">
        <v>388</v>
      </c>
      <c r="K16" s="67">
        <v>0</v>
      </c>
    </row>
    <row r="17" spans="1:11" ht="15.75" thickBot="1">
      <c r="A17" s="68" t="s">
        <v>400</v>
      </c>
      <c r="B17" s="65">
        <v>234.85826183063301</v>
      </c>
      <c r="C17" s="65">
        <v>1.94718303108615</v>
      </c>
      <c r="D17" s="65">
        <f t="shared" si="0"/>
        <v>231.04178308970415</v>
      </c>
      <c r="E17" s="92">
        <f t="shared" si="1"/>
        <v>238.67474057156187</v>
      </c>
      <c r="F17" s="172">
        <v>289.34343370237599</v>
      </c>
      <c r="G17" s="65">
        <v>0.82079254466956597</v>
      </c>
      <c r="H17" s="65">
        <f t="shared" si="2"/>
        <v>287.73468031482366</v>
      </c>
      <c r="I17" s="110">
        <f t="shared" si="3"/>
        <v>290.95218708992832</v>
      </c>
      <c r="J17" s="99" t="s">
        <v>386</v>
      </c>
      <c r="K17" s="65">
        <v>0</v>
      </c>
    </row>
    <row r="18" spans="1:11" ht="15.75" thickBot="1">
      <c r="A18" s="66" t="s">
        <v>13</v>
      </c>
      <c r="B18" s="67">
        <v>215.22275933836701</v>
      </c>
      <c r="C18" s="67">
        <v>1.3302395195466701</v>
      </c>
      <c r="D18" s="67">
        <f t="shared" si="0"/>
        <v>212.61548988005555</v>
      </c>
      <c r="E18" s="91">
        <f t="shared" si="1"/>
        <v>217.83002879667848</v>
      </c>
      <c r="F18" s="171">
        <v>269.801983156581</v>
      </c>
      <c r="G18" s="67">
        <v>0.75126800025414697</v>
      </c>
      <c r="H18" s="67">
        <f t="shared" si="2"/>
        <v>268.32949787608288</v>
      </c>
      <c r="I18" s="108">
        <f t="shared" si="3"/>
        <v>271.27446843707912</v>
      </c>
      <c r="J18" s="98" t="s">
        <v>453</v>
      </c>
      <c r="K18" s="67">
        <v>0</v>
      </c>
    </row>
    <row r="19" spans="1:11" ht="15.75" thickBot="1">
      <c r="A19" s="68" t="s">
        <v>401</v>
      </c>
      <c r="B19" s="65">
        <v>213.30364450804899</v>
      </c>
      <c r="C19" s="65">
        <v>2.88246128218029</v>
      </c>
      <c r="D19" s="65">
        <f t="shared" si="0"/>
        <v>207.65402039497562</v>
      </c>
      <c r="E19" s="92">
        <f t="shared" si="1"/>
        <v>218.95326862112236</v>
      </c>
      <c r="F19" s="172">
        <v>270.29126574714098</v>
      </c>
      <c r="G19" s="65">
        <v>1.13262874899248</v>
      </c>
      <c r="H19" s="65">
        <f t="shared" si="2"/>
        <v>268.0713133991157</v>
      </c>
      <c r="I19" s="110">
        <f t="shared" si="3"/>
        <v>272.51121809516627</v>
      </c>
      <c r="J19" s="99" t="s">
        <v>383</v>
      </c>
      <c r="K19" s="65">
        <v>0</v>
      </c>
    </row>
    <row r="20" spans="1:11" ht="15.75" thickBot="1">
      <c r="A20" s="66" t="s">
        <v>105</v>
      </c>
      <c r="B20" s="67">
        <v>227.73775658324701</v>
      </c>
      <c r="C20" s="67">
        <v>2.0807455023314798</v>
      </c>
      <c r="D20" s="67">
        <f t="shared" si="0"/>
        <v>223.65949539867731</v>
      </c>
      <c r="E20" s="91">
        <f t="shared" si="1"/>
        <v>231.8160177678167</v>
      </c>
      <c r="F20" s="171">
        <v>268.98615267263199</v>
      </c>
      <c r="G20" s="67">
        <v>1.1235627768724501</v>
      </c>
      <c r="H20" s="67">
        <f t="shared" si="2"/>
        <v>266.78396962996197</v>
      </c>
      <c r="I20" s="108">
        <f t="shared" si="3"/>
        <v>271.188335715302</v>
      </c>
      <c r="J20" s="98" t="s">
        <v>382</v>
      </c>
      <c r="K20" s="67">
        <v>0</v>
      </c>
    </row>
    <row r="21" spans="1:11" ht="15.75" thickBot="1">
      <c r="A21" s="68" t="s">
        <v>89</v>
      </c>
      <c r="B21" s="65">
        <v>224.357292130069</v>
      </c>
      <c r="C21" s="65">
        <v>1.6955453209457501</v>
      </c>
      <c r="D21" s="65">
        <f t="shared" si="0"/>
        <v>221.03402330101534</v>
      </c>
      <c r="E21" s="92">
        <f t="shared" si="1"/>
        <v>227.68056095912266</v>
      </c>
      <c r="F21" s="172">
        <v>263.52689822713501</v>
      </c>
      <c r="G21" s="65">
        <v>1.3319980360823001</v>
      </c>
      <c r="H21" s="65">
        <f t="shared" si="2"/>
        <v>260.91618207641369</v>
      </c>
      <c r="I21" s="110">
        <f t="shared" si="3"/>
        <v>266.13761437785632</v>
      </c>
      <c r="J21" s="99" t="s">
        <v>379</v>
      </c>
      <c r="K21" s="65">
        <v>0</v>
      </c>
    </row>
    <row r="22" spans="1:11" ht="15.75" thickBot="1">
      <c r="A22" s="66" t="s">
        <v>98</v>
      </c>
      <c r="B22" s="67">
        <v>272.948849465146</v>
      </c>
      <c r="C22" s="67">
        <v>1.2734358993510799</v>
      </c>
      <c r="D22" s="67">
        <f t="shared" si="0"/>
        <v>270.45291510241788</v>
      </c>
      <c r="E22" s="91">
        <f t="shared" si="1"/>
        <v>275.44478382787412</v>
      </c>
      <c r="F22" s="171">
        <v>297.24972794163398</v>
      </c>
      <c r="G22" s="67">
        <v>0.90720783347905498</v>
      </c>
      <c r="H22" s="67">
        <f t="shared" si="2"/>
        <v>295.47160058801501</v>
      </c>
      <c r="I22" s="108">
        <f t="shared" si="3"/>
        <v>299.02785529525295</v>
      </c>
      <c r="J22" s="98" t="s">
        <v>391</v>
      </c>
      <c r="K22" s="67">
        <v>0</v>
      </c>
    </row>
    <row r="23" spans="1:11" ht="15.75" thickBot="1">
      <c r="A23" s="68" t="s">
        <v>104</v>
      </c>
      <c r="B23" s="65">
        <v>228.51741793847299</v>
      </c>
      <c r="C23" s="65">
        <v>2.9294614057712498</v>
      </c>
      <c r="D23" s="65">
        <f t="shared" si="0"/>
        <v>222.77567358316134</v>
      </c>
      <c r="E23" s="92">
        <f t="shared" si="1"/>
        <v>234.25916229378464</v>
      </c>
      <c r="F23" s="172">
        <v>286.27939037968503</v>
      </c>
      <c r="G23" s="65">
        <v>0.78470865665545098</v>
      </c>
      <c r="H23" s="65">
        <f t="shared" si="2"/>
        <v>284.74136141264034</v>
      </c>
      <c r="I23" s="110">
        <f t="shared" si="3"/>
        <v>287.81741934672971</v>
      </c>
      <c r="J23" s="99" t="s">
        <v>395</v>
      </c>
      <c r="K23" s="65">
        <v>0</v>
      </c>
    </row>
    <row r="24" spans="1:11" ht="15.75" thickBot="1">
      <c r="A24" s="66" t="s">
        <v>103</v>
      </c>
      <c r="B24" s="67">
        <v>227.759058484402</v>
      </c>
      <c r="C24" s="67">
        <v>3.0210414606539602</v>
      </c>
      <c r="D24" s="67">
        <f t="shared" si="0"/>
        <v>221.83781722152025</v>
      </c>
      <c r="E24" s="91">
        <f t="shared" si="1"/>
        <v>233.68029974728375</v>
      </c>
      <c r="F24" s="171">
        <v>287.16586262263002</v>
      </c>
      <c r="G24" s="67">
        <v>0.70135314120374603</v>
      </c>
      <c r="H24" s="67">
        <f t="shared" si="2"/>
        <v>285.79121046587068</v>
      </c>
      <c r="I24" s="108">
        <f t="shared" si="3"/>
        <v>288.54051477938935</v>
      </c>
      <c r="J24" s="98" t="s">
        <v>398</v>
      </c>
      <c r="K24" s="67">
        <v>0</v>
      </c>
    </row>
    <row r="25" spans="1:11" ht="15.75" thickBot="1">
      <c r="A25" s="69" t="s">
        <v>93</v>
      </c>
      <c r="B25" s="70">
        <v>243.92630743084101</v>
      </c>
      <c r="C25" s="70">
        <v>1.3374465523543899</v>
      </c>
      <c r="D25" s="70">
        <f t="shared" si="0"/>
        <v>241.30491218822641</v>
      </c>
      <c r="E25" s="93">
        <f t="shared" si="1"/>
        <v>246.5477026734556</v>
      </c>
      <c r="F25" s="173">
        <v>275.47130766674002</v>
      </c>
      <c r="G25" s="70">
        <v>1.06685543968173</v>
      </c>
      <c r="H25" s="70">
        <f t="shared" si="2"/>
        <v>273.38027100496384</v>
      </c>
      <c r="I25" s="112">
        <f t="shared" si="3"/>
        <v>277.56234432851619</v>
      </c>
      <c r="J25" s="100" t="s">
        <v>385</v>
      </c>
      <c r="K25" s="70">
        <v>0</v>
      </c>
    </row>
    <row r="26" spans="1:11" ht="15.75" thickBot="1">
      <c r="A26" s="66" t="s">
        <v>91</v>
      </c>
      <c r="B26" s="67">
        <v>252.78791511737899</v>
      </c>
      <c r="C26" s="67">
        <v>2.0363378033292299</v>
      </c>
      <c r="D26" s="67">
        <f t="shared" si="0"/>
        <v>248.7966930228537</v>
      </c>
      <c r="E26" s="91">
        <f t="shared" si="1"/>
        <v>256.7791372119043</v>
      </c>
      <c r="F26" s="171">
        <v>283.29068578366201</v>
      </c>
      <c r="G26" s="67">
        <v>0.98076878875514095</v>
      </c>
      <c r="H26" s="67">
        <f t="shared" si="2"/>
        <v>281.36837895770196</v>
      </c>
      <c r="I26" s="108">
        <f t="shared" si="3"/>
        <v>285.21299260962206</v>
      </c>
      <c r="J26" s="98" t="s">
        <v>380</v>
      </c>
      <c r="K26" s="67">
        <v>0</v>
      </c>
    </row>
    <row r="27" spans="1:11" ht="15.75" thickBot="1">
      <c r="A27" s="68" t="s">
        <v>92</v>
      </c>
      <c r="B27" s="65">
        <v>210.39346752523701</v>
      </c>
      <c r="C27" s="65">
        <v>2.42429964126296</v>
      </c>
      <c r="D27" s="65">
        <f t="shared" si="0"/>
        <v>205.64184022836162</v>
      </c>
      <c r="E27" s="92">
        <f t="shared" si="1"/>
        <v>215.14509482211241</v>
      </c>
      <c r="F27" s="172">
        <v>288.50660484709601</v>
      </c>
      <c r="G27" s="65">
        <v>0.84860595973680497</v>
      </c>
      <c r="H27" s="65">
        <f t="shared" si="2"/>
        <v>286.84333716601185</v>
      </c>
      <c r="I27" s="110">
        <f t="shared" si="3"/>
        <v>290.16987252818018</v>
      </c>
      <c r="J27" s="99" t="s">
        <v>381</v>
      </c>
      <c r="K27" s="65">
        <v>0</v>
      </c>
    </row>
    <row r="28" spans="1:11" ht="15.75" thickBot="1">
      <c r="A28" s="71" t="s">
        <v>30</v>
      </c>
      <c r="B28" s="72">
        <v>231.135816443491</v>
      </c>
      <c r="C28" s="72">
        <v>0.43607491183571201</v>
      </c>
      <c r="D28" s="72">
        <f t="shared" si="0"/>
        <v>230.28110961629301</v>
      </c>
      <c r="E28" s="94">
        <f t="shared" si="1"/>
        <v>231.99052327068898</v>
      </c>
      <c r="F28" s="174">
        <v>279.77903757801602</v>
      </c>
      <c r="G28" s="72">
        <v>0.195514176945844</v>
      </c>
      <c r="H28" s="72">
        <f t="shared" si="2"/>
        <v>279.39582979120217</v>
      </c>
      <c r="I28" s="114">
        <f t="shared" si="3"/>
        <v>280.16224536482986</v>
      </c>
      <c r="J28" s="101" t="s">
        <v>454</v>
      </c>
      <c r="K28" s="72">
        <v>0</v>
      </c>
    </row>
    <row r="29" spans="1:11" ht="15.75" thickBot="1">
      <c r="A29" s="73" t="s">
        <v>4</v>
      </c>
      <c r="B29" s="74">
        <v>232.93</v>
      </c>
      <c r="C29" s="74">
        <v>0.47699999999999998</v>
      </c>
      <c r="D29" s="74">
        <f t="shared" si="0"/>
        <v>231.99508</v>
      </c>
      <c r="E29" s="95">
        <f t="shared" si="1"/>
        <v>233.86492000000001</v>
      </c>
      <c r="F29" s="175">
        <v>279.41000000000003</v>
      </c>
      <c r="G29" s="74">
        <v>0.23</v>
      </c>
      <c r="H29" s="74">
        <f t="shared" si="2"/>
        <v>278.95920000000001</v>
      </c>
      <c r="I29" s="116">
        <f t="shared" si="3"/>
        <v>279.86080000000004</v>
      </c>
      <c r="J29" s="176" t="s">
        <v>455</v>
      </c>
      <c r="K29" s="74">
        <v>0</v>
      </c>
    </row>
    <row r="30" spans="1:1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1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</row>
    <row r="32" spans="1:11" ht="15" customHeight="1"/>
    <row r="33" ht="20.45" customHeight="1"/>
  </sheetData>
  <sortState ref="A10:O16">
    <sortCondition ref="A10"/>
  </sortState>
  <mergeCells count="8">
    <mergeCell ref="G3:G4"/>
    <mergeCell ref="H3:I3"/>
    <mergeCell ref="J3:J4"/>
    <mergeCell ref="K3:K4"/>
    <mergeCell ref="B3:B4"/>
    <mergeCell ref="C3:C4"/>
    <mergeCell ref="D3:E3"/>
    <mergeCell ref="F3:F4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>
      <selection activeCell="H39" sqref="H39"/>
    </sheetView>
  </sheetViews>
  <sheetFormatPr baseColWidth="10" defaultColWidth="11.42578125" defaultRowHeight="11.25"/>
  <cols>
    <col min="1" max="1" width="11.7109375" style="204" customWidth="1"/>
    <col min="2" max="2" width="13.85546875" style="204" customWidth="1"/>
    <col min="3" max="3" width="9" style="204" customWidth="1"/>
    <col min="4" max="4" width="9" style="211" customWidth="1"/>
    <col min="5" max="5" width="9" style="204" customWidth="1"/>
    <col min="6" max="6" width="9" style="211" customWidth="1"/>
    <col min="7" max="7" width="9" style="204" customWidth="1"/>
    <col min="8" max="8" width="9" style="211" customWidth="1"/>
    <col min="9" max="9" width="9" style="204" customWidth="1"/>
    <col min="10" max="10" width="9" style="211" customWidth="1"/>
    <col min="11" max="16384" width="11.42578125" style="204"/>
  </cols>
  <sheetData>
    <row r="1" spans="1:14" ht="15">
      <c r="A1" t="s">
        <v>457</v>
      </c>
    </row>
    <row r="2" spans="1:14" ht="15.75" thickBot="1">
      <c r="A2"/>
    </row>
    <row r="3" spans="1:14" ht="12" thickBot="1">
      <c r="B3" s="203"/>
      <c r="C3" s="282" t="s">
        <v>39</v>
      </c>
      <c r="D3" s="283"/>
      <c r="E3" s="284" t="s">
        <v>40</v>
      </c>
      <c r="F3" s="285"/>
      <c r="G3" s="284" t="s">
        <v>25</v>
      </c>
      <c r="H3" s="285"/>
      <c r="I3" s="286" t="s">
        <v>38</v>
      </c>
      <c r="J3" s="287"/>
    </row>
    <row r="4" spans="1:14" ht="12" thickBot="1">
      <c r="B4" s="203"/>
      <c r="C4" s="205" t="s">
        <v>0</v>
      </c>
      <c r="D4" s="206" t="s">
        <v>403</v>
      </c>
      <c r="E4" s="207" t="s">
        <v>0</v>
      </c>
      <c r="F4" s="208" t="s">
        <v>403</v>
      </c>
      <c r="G4" s="207" t="s">
        <v>0</v>
      </c>
      <c r="H4" s="208" t="s">
        <v>403</v>
      </c>
      <c r="I4" s="209" t="s">
        <v>0</v>
      </c>
      <c r="J4" s="210" t="s">
        <v>403</v>
      </c>
      <c r="L4" s="212"/>
      <c r="N4" s="213"/>
    </row>
    <row r="5" spans="1:14" ht="12" thickBot="1">
      <c r="B5" s="64" t="s">
        <v>102</v>
      </c>
      <c r="C5" s="65">
        <v>212.67768834054201</v>
      </c>
      <c r="D5" s="92">
        <v>3.8571335477909598</v>
      </c>
      <c r="E5" s="172">
        <v>224.938020008384</v>
      </c>
      <c r="F5" s="110">
        <v>4.7870337005578998</v>
      </c>
      <c r="G5" s="172">
        <v>245.43692157987999</v>
      </c>
      <c r="H5" s="110">
        <v>4.5972102749717596</v>
      </c>
      <c r="I5" s="180">
        <v>281.66429277250199</v>
      </c>
      <c r="J5" s="65">
        <v>0.94054820554424601</v>
      </c>
      <c r="K5" s="214"/>
      <c r="L5" s="214"/>
      <c r="N5" s="214"/>
    </row>
    <row r="6" spans="1:14" ht="12" thickBot="1">
      <c r="B6" s="66" t="s">
        <v>99</v>
      </c>
      <c r="C6" s="67">
        <v>183.578303399482</v>
      </c>
      <c r="D6" s="91">
        <v>5.0686564860799903</v>
      </c>
      <c r="E6" s="171">
        <v>221.05560818096799</v>
      </c>
      <c r="F6" s="108">
        <v>6.0047629666484701</v>
      </c>
      <c r="G6" s="171">
        <v>243.236331544606</v>
      </c>
      <c r="H6" s="108">
        <v>2.48374162075894</v>
      </c>
      <c r="I6" s="181">
        <v>279.164457412302</v>
      </c>
      <c r="J6" s="67">
        <v>0.88714905627091201</v>
      </c>
      <c r="K6" s="214"/>
      <c r="L6" s="214"/>
      <c r="N6" s="214"/>
    </row>
    <row r="7" spans="1:14" ht="12" thickBot="1">
      <c r="B7" s="68" t="s">
        <v>90</v>
      </c>
      <c r="C7" s="65">
        <v>231.95479363650901</v>
      </c>
      <c r="D7" s="92">
        <v>2.8362502655298401</v>
      </c>
      <c r="E7" s="172">
        <v>234.20816125927601</v>
      </c>
      <c r="F7" s="110">
        <v>4.8989117979029198</v>
      </c>
      <c r="G7" s="172">
        <v>251.70021088415001</v>
      </c>
      <c r="H7" s="110">
        <v>1.8813445263091899</v>
      </c>
      <c r="I7" s="180">
        <v>286.57452678373102</v>
      </c>
      <c r="J7" s="65">
        <v>0.97305554348268497</v>
      </c>
      <c r="K7" s="214"/>
      <c r="L7" s="214"/>
      <c r="N7" s="214"/>
    </row>
    <row r="8" spans="1:14" ht="12" thickBot="1">
      <c r="B8" s="66" t="s">
        <v>94</v>
      </c>
      <c r="C8" s="67">
        <v>194.13224018369101</v>
      </c>
      <c r="D8" s="91">
        <v>2.8902533828724901</v>
      </c>
      <c r="E8" s="171">
        <v>226.710824041873</v>
      </c>
      <c r="F8" s="108">
        <v>3.4426689534160699</v>
      </c>
      <c r="G8" s="171">
        <v>234.63500163868801</v>
      </c>
      <c r="H8" s="108">
        <v>2.9388723683502498</v>
      </c>
      <c r="I8" s="181">
        <v>274.97680930779399</v>
      </c>
      <c r="J8" s="67">
        <v>0.62467013435785701</v>
      </c>
      <c r="K8" s="214"/>
      <c r="L8" s="214"/>
      <c r="N8" s="214"/>
    </row>
    <row r="9" spans="1:14" ht="12" thickBot="1">
      <c r="B9" s="68" t="s">
        <v>100</v>
      </c>
      <c r="C9" s="65">
        <v>240.82224077932401</v>
      </c>
      <c r="D9" s="92">
        <v>1.67941805329732</v>
      </c>
      <c r="E9" s="172">
        <v>242.621983217592</v>
      </c>
      <c r="F9" s="110">
        <v>7.1308599897259999</v>
      </c>
      <c r="G9" s="172">
        <v>269.20897509177001</v>
      </c>
      <c r="H9" s="110">
        <v>1.8198860981012599</v>
      </c>
      <c r="I9" s="180">
        <v>273.61139864372399</v>
      </c>
      <c r="J9" s="65">
        <v>1.0644797743862999</v>
      </c>
      <c r="K9" s="214"/>
      <c r="L9" s="214"/>
      <c r="N9" s="214"/>
    </row>
    <row r="10" spans="1:14" ht="12" thickBot="1">
      <c r="B10" s="66" t="s">
        <v>101</v>
      </c>
      <c r="C10" s="67">
        <v>216.52227313925499</v>
      </c>
      <c r="D10" s="91">
        <v>2.1676443952931401</v>
      </c>
      <c r="E10" s="171">
        <v>247.011353243488</v>
      </c>
      <c r="F10" s="108">
        <v>2.0914690455721301</v>
      </c>
      <c r="G10" s="171">
        <v>243.15794600977401</v>
      </c>
      <c r="H10" s="108">
        <v>2.4691788505246199</v>
      </c>
      <c r="I10" s="181">
        <v>277.50482517953998</v>
      </c>
      <c r="J10" s="67">
        <v>0.883935319140989</v>
      </c>
      <c r="K10" s="214"/>
      <c r="L10" s="214"/>
      <c r="N10" s="214"/>
    </row>
    <row r="11" spans="1:14" ht="12" thickBot="1">
      <c r="B11" s="68" t="s">
        <v>96</v>
      </c>
      <c r="C11" s="65">
        <v>218.099528546324</v>
      </c>
      <c r="D11" s="92">
        <v>4.9787131791318897</v>
      </c>
      <c r="E11" s="172">
        <v>225.61194342682001</v>
      </c>
      <c r="F11" s="110">
        <v>3.1548825811062802</v>
      </c>
      <c r="G11" s="172">
        <v>238.144613845696</v>
      </c>
      <c r="H11" s="110">
        <v>2.8888453278177</v>
      </c>
      <c r="I11" s="180">
        <v>286.273086326878</v>
      </c>
      <c r="J11" s="65">
        <v>0.76973225037274595</v>
      </c>
      <c r="K11" s="214"/>
      <c r="L11" s="214"/>
      <c r="N11" s="214"/>
    </row>
    <row r="12" spans="1:14" ht="12" thickBot="1">
      <c r="B12" s="66" t="s">
        <v>107</v>
      </c>
      <c r="C12" s="67">
        <v>171.468562440607</v>
      </c>
      <c r="D12" s="91">
        <v>4.3679014915977801</v>
      </c>
      <c r="E12" s="171">
        <v>199.21739638418501</v>
      </c>
      <c r="F12" s="108">
        <v>5.2030585135641001</v>
      </c>
      <c r="G12" s="171">
        <v>219.37830152476599</v>
      </c>
      <c r="H12" s="108">
        <v>3.5984351404955901</v>
      </c>
      <c r="I12" s="181">
        <v>263.57139377855202</v>
      </c>
      <c r="J12" s="67">
        <v>1.1227873250082401</v>
      </c>
      <c r="K12" s="214"/>
      <c r="L12" s="214"/>
      <c r="N12" s="214"/>
    </row>
    <row r="13" spans="1:14" ht="12" thickBot="1">
      <c r="B13" s="68" t="s">
        <v>106</v>
      </c>
      <c r="C13" s="65">
        <v>241.959326822744</v>
      </c>
      <c r="D13" s="92">
        <v>1.84585446219717</v>
      </c>
      <c r="E13" s="172">
        <v>258.75448817617098</v>
      </c>
      <c r="F13" s="110">
        <v>5.8891118089055698</v>
      </c>
      <c r="G13" s="172">
        <v>273.68804631772099</v>
      </c>
      <c r="H13" s="110">
        <v>2.2323047716162598</v>
      </c>
      <c r="I13" s="180">
        <v>288.55695759114701</v>
      </c>
      <c r="J13" s="65">
        <v>0.93177611861504395</v>
      </c>
      <c r="K13" s="214"/>
      <c r="L13" s="214"/>
      <c r="N13" s="214"/>
    </row>
    <row r="14" spans="1:14" ht="12" thickBot="1">
      <c r="B14" s="66" t="s">
        <v>88</v>
      </c>
      <c r="C14" s="67">
        <v>193.65116393803299</v>
      </c>
      <c r="D14" s="91">
        <v>2.0109797296655998</v>
      </c>
      <c r="E14" s="171">
        <v>220.23213487442999</v>
      </c>
      <c r="F14" s="108">
        <v>3.3461212888362502</v>
      </c>
      <c r="G14" s="171">
        <v>239.98668181187901</v>
      </c>
      <c r="H14" s="108">
        <v>2.0545319647177198</v>
      </c>
      <c r="I14" s="181">
        <v>262.75956148701903</v>
      </c>
      <c r="J14" s="67">
        <v>0.67172486881614701</v>
      </c>
      <c r="K14" s="214"/>
      <c r="L14" s="214"/>
      <c r="N14" s="214"/>
    </row>
    <row r="15" spans="1:14" ht="12" thickBot="1">
      <c r="B15" s="68" t="s">
        <v>97</v>
      </c>
      <c r="C15" s="65">
        <v>235.29030676219699</v>
      </c>
      <c r="D15" s="92">
        <v>2.2851507246284899</v>
      </c>
      <c r="E15" s="172">
        <v>245.54261253014599</v>
      </c>
      <c r="F15" s="110">
        <v>3.71762804636333</v>
      </c>
      <c r="G15" s="172">
        <v>265.02784764580002</v>
      </c>
      <c r="H15" s="110">
        <v>1.66011650306781</v>
      </c>
      <c r="I15" s="180">
        <v>281.82830918698897</v>
      </c>
      <c r="J15" s="65">
        <v>0.73099933809590001</v>
      </c>
      <c r="K15" s="214"/>
      <c r="L15" s="214"/>
      <c r="N15" s="214"/>
    </row>
    <row r="16" spans="1:14" ht="12" thickBot="1">
      <c r="B16" s="66" t="s">
        <v>95</v>
      </c>
      <c r="C16" s="67">
        <v>223.49678817263299</v>
      </c>
      <c r="D16" s="91">
        <v>5.2212623780581602</v>
      </c>
      <c r="E16" s="171">
        <v>221.06413587229201</v>
      </c>
      <c r="F16" s="108">
        <v>4.4031070628403404</v>
      </c>
      <c r="G16" s="171">
        <v>252.74894758865801</v>
      </c>
      <c r="H16" s="108">
        <v>2.4903675291346099</v>
      </c>
      <c r="I16" s="181">
        <v>292.35129414260001</v>
      </c>
      <c r="J16" s="67">
        <v>0.83416663438739402</v>
      </c>
      <c r="K16" s="214"/>
      <c r="L16" s="214"/>
      <c r="N16" s="214"/>
    </row>
    <row r="17" spans="2:14" ht="12" thickBot="1">
      <c r="B17" s="68" t="s">
        <v>400</v>
      </c>
      <c r="C17" s="65">
        <v>225.67916083996101</v>
      </c>
      <c r="D17" s="92">
        <v>3.01431853554192</v>
      </c>
      <c r="E17" s="172">
        <v>229.67954496384499</v>
      </c>
      <c r="F17" s="110">
        <v>4.7440174854700796</v>
      </c>
      <c r="G17" s="172">
        <v>253.234529598336</v>
      </c>
      <c r="H17" s="110">
        <v>2.9622371581758702</v>
      </c>
      <c r="I17" s="180">
        <v>289.34343370237599</v>
      </c>
      <c r="J17" s="65">
        <v>0.82079254466956597</v>
      </c>
      <c r="K17" s="214"/>
      <c r="L17" s="214"/>
      <c r="N17" s="214"/>
    </row>
    <row r="18" spans="2:14" ht="12" thickBot="1">
      <c r="B18" s="66" t="s">
        <v>13</v>
      </c>
      <c r="C18" s="67">
        <v>191.82236417867901</v>
      </c>
      <c r="D18" s="91">
        <v>2.20666249639926</v>
      </c>
      <c r="E18" s="171">
        <v>216.47085723499299</v>
      </c>
      <c r="F18" s="108">
        <v>2.8781969617189498</v>
      </c>
      <c r="G18" s="171">
        <v>235.69346612611201</v>
      </c>
      <c r="H18" s="108">
        <v>2.0293337633389701</v>
      </c>
      <c r="I18" s="181">
        <v>269.801983156581</v>
      </c>
      <c r="J18" s="67">
        <v>0.75126800025414697</v>
      </c>
      <c r="K18" s="214"/>
      <c r="L18" s="214"/>
      <c r="N18" s="214"/>
    </row>
    <row r="19" spans="2:14" ht="12" thickBot="1">
      <c r="B19" s="68" t="s">
        <v>401</v>
      </c>
      <c r="C19" s="65">
        <v>196.50771299711701</v>
      </c>
      <c r="D19" s="92">
        <v>4.3079644877288104</v>
      </c>
      <c r="E19" s="172">
        <v>208.87874575853701</v>
      </c>
      <c r="F19" s="110">
        <v>4.92542728869104</v>
      </c>
      <c r="G19" s="172">
        <v>235.23771300966899</v>
      </c>
      <c r="H19" s="110">
        <v>4.2853171469732398</v>
      </c>
      <c r="I19" s="180">
        <v>270.29126574714098</v>
      </c>
      <c r="J19" s="65">
        <v>1.13262874899248</v>
      </c>
      <c r="K19" s="214"/>
      <c r="L19" s="214"/>
      <c r="N19" s="214"/>
    </row>
    <row r="20" spans="2:14" ht="12" thickBot="1">
      <c r="B20" s="66" t="s">
        <v>105</v>
      </c>
      <c r="C20" s="67">
        <v>206.537672445401</v>
      </c>
      <c r="D20" s="91">
        <v>3.4490441547108501</v>
      </c>
      <c r="E20" s="171">
        <v>218.44456409306699</v>
      </c>
      <c r="F20" s="108">
        <v>5.9271063813103302</v>
      </c>
      <c r="G20" s="171">
        <v>242.48364890926399</v>
      </c>
      <c r="H20" s="108">
        <v>1.9698535565141999</v>
      </c>
      <c r="I20" s="181">
        <v>268.98615267263199</v>
      </c>
      <c r="J20" s="67">
        <v>1.1235627768724501</v>
      </c>
      <c r="K20" s="214"/>
      <c r="L20" s="214"/>
      <c r="N20" s="214"/>
    </row>
    <row r="21" spans="2:14" ht="12" thickBot="1">
      <c r="B21" s="68" t="s">
        <v>89</v>
      </c>
      <c r="C21" s="65">
        <v>212.112627621851</v>
      </c>
      <c r="D21" s="92">
        <v>2.15478505025292</v>
      </c>
      <c r="E21" s="172">
        <v>220.47129023612999</v>
      </c>
      <c r="F21" s="110">
        <v>7.73055819490824</v>
      </c>
      <c r="G21" s="172">
        <v>245.444913511864</v>
      </c>
      <c r="H21" s="110">
        <v>2.2736606564967698</v>
      </c>
      <c r="I21" s="180">
        <v>263.52689822713501</v>
      </c>
      <c r="J21" s="65">
        <v>1.3319980360823001</v>
      </c>
      <c r="K21" s="214"/>
      <c r="L21" s="214"/>
      <c r="N21" s="214"/>
    </row>
    <row r="22" spans="2:14" ht="12" thickBot="1">
      <c r="B22" s="66" t="s">
        <v>98</v>
      </c>
      <c r="C22" s="67">
        <v>244.87268004041101</v>
      </c>
      <c r="D22" s="91">
        <v>2.4754178766090198</v>
      </c>
      <c r="E22" s="171">
        <v>285.28017852024601</v>
      </c>
      <c r="F22" s="108">
        <v>2.4545992167678299</v>
      </c>
      <c r="G22" s="171">
        <v>282.64288180645599</v>
      </c>
      <c r="H22" s="108">
        <v>1.86394012245207</v>
      </c>
      <c r="I22" s="181">
        <v>297.24972794163398</v>
      </c>
      <c r="J22" s="67">
        <v>0.90720783347905498</v>
      </c>
      <c r="K22" s="214"/>
      <c r="L22" s="214"/>
      <c r="N22" s="214"/>
    </row>
    <row r="23" spans="2:14" ht="12" thickBot="1">
      <c r="B23" s="68" t="s">
        <v>104</v>
      </c>
      <c r="C23" s="65">
        <v>211.92620474060001</v>
      </c>
      <c r="D23" s="92">
        <v>9.3522224100558091</v>
      </c>
      <c r="E23" s="172">
        <v>212.08689797846699</v>
      </c>
      <c r="F23" s="110">
        <v>5.02106133888483</v>
      </c>
      <c r="G23" s="172">
        <v>245.476218683144</v>
      </c>
      <c r="H23" s="110">
        <v>3.3771000669411202</v>
      </c>
      <c r="I23" s="180">
        <v>286.27939037968503</v>
      </c>
      <c r="J23" s="65">
        <v>0.78470865665545098</v>
      </c>
      <c r="K23" s="214"/>
      <c r="L23" s="214"/>
      <c r="N23" s="214"/>
    </row>
    <row r="24" spans="2:14" ht="12" thickBot="1">
      <c r="B24" s="66" t="s">
        <v>103</v>
      </c>
      <c r="C24" s="67">
        <v>194.02858252624199</v>
      </c>
      <c r="D24" s="91">
        <v>5.5018374802155403</v>
      </c>
      <c r="E24" s="171">
        <v>230.203531017898</v>
      </c>
      <c r="F24" s="108">
        <v>5.5813251276224296</v>
      </c>
      <c r="G24" s="171">
        <v>248.11006611264901</v>
      </c>
      <c r="H24" s="108">
        <v>4.5027807517898797</v>
      </c>
      <c r="I24" s="181">
        <v>287.16586262263002</v>
      </c>
      <c r="J24" s="67">
        <v>0.70135314120374603</v>
      </c>
      <c r="K24" s="214"/>
      <c r="L24" s="214"/>
      <c r="N24" s="214"/>
    </row>
    <row r="25" spans="2:14" ht="12" thickBot="1">
      <c r="B25" s="68" t="s">
        <v>93</v>
      </c>
      <c r="C25" s="65">
        <v>224.12547184125401</v>
      </c>
      <c r="D25" s="92">
        <v>2.2571087183396199</v>
      </c>
      <c r="E25" s="172">
        <v>239.464621613665</v>
      </c>
      <c r="F25" s="110">
        <v>3.0413381870138698</v>
      </c>
      <c r="G25" s="172">
        <v>261.35837168703603</v>
      </c>
      <c r="H25" s="110">
        <v>1.8314664912968199</v>
      </c>
      <c r="I25" s="180">
        <v>275.47130766674002</v>
      </c>
      <c r="J25" s="65">
        <v>1.06685543968173</v>
      </c>
      <c r="K25" s="214"/>
      <c r="L25" s="214"/>
      <c r="N25" s="214"/>
    </row>
    <row r="26" spans="2:14" ht="12" thickBot="1">
      <c r="B26" s="66" t="s">
        <v>91</v>
      </c>
      <c r="C26" s="67">
        <v>239.025861113969</v>
      </c>
      <c r="D26" s="91">
        <v>2.90681921758899</v>
      </c>
      <c r="E26" s="171">
        <v>248.12876925843699</v>
      </c>
      <c r="F26" s="108">
        <v>6.5766871826454301</v>
      </c>
      <c r="G26" s="171">
        <v>265.38864092576898</v>
      </c>
      <c r="H26" s="108">
        <v>2.8308470664515002</v>
      </c>
      <c r="I26" s="181">
        <v>283.29068578366201</v>
      </c>
      <c r="J26" s="67">
        <v>0.98076878875514095</v>
      </c>
      <c r="K26" s="214"/>
      <c r="L26" s="214"/>
      <c r="N26" s="214"/>
    </row>
    <row r="27" spans="2:14" ht="12" thickBot="1">
      <c r="B27" s="68" t="s">
        <v>92</v>
      </c>
      <c r="C27" s="65" t="s">
        <v>27</v>
      </c>
      <c r="D27" s="92" t="s">
        <v>28</v>
      </c>
      <c r="E27" s="172">
        <v>185.288648478261</v>
      </c>
      <c r="F27" s="110">
        <v>4.9684331382393498</v>
      </c>
      <c r="G27" s="172">
        <v>233.97444021785401</v>
      </c>
      <c r="H27" s="110">
        <v>3.7084573231270999</v>
      </c>
      <c r="I27" s="180">
        <v>288.50660484709601</v>
      </c>
      <c r="J27" s="65">
        <v>0.84860595973680497</v>
      </c>
      <c r="K27" s="214"/>
      <c r="L27" s="214"/>
      <c r="N27" s="214"/>
    </row>
    <row r="28" spans="2:14" ht="12" thickBot="1">
      <c r="B28" s="71" t="s">
        <v>5</v>
      </c>
      <c r="C28" s="72">
        <v>212.83187208226201</v>
      </c>
      <c r="D28" s="94">
        <v>0.86756276313916902</v>
      </c>
      <c r="E28" s="174">
        <v>228.124742143254</v>
      </c>
      <c r="F28" s="114">
        <v>1.0212885384972501</v>
      </c>
      <c r="G28" s="174">
        <v>248.00844277180801</v>
      </c>
      <c r="H28" s="114">
        <v>0.61927465073195898</v>
      </c>
      <c r="I28" s="182">
        <v>279.77903757801602</v>
      </c>
      <c r="J28" s="72">
        <v>0.195514176945844</v>
      </c>
      <c r="K28" s="214"/>
      <c r="L28" s="214"/>
      <c r="N28" s="214"/>
    </row>
    <row r="29" spans="2:14" ht="12" thickBot="1">
      <c r="B29" s="73" t="s">
        <v>4</v>
      </c>
      <c r="C29" s="74">
        <v>217.99</v>
      </c>
      <c r="D29" s="95">
        <v>0.84599999999999997</v>
      </c>
      <c r="E29" s="175">
        <v>227.65</v>
      </c>
      <c r="F29" s="116">
        <v>1.2410000000000001</v>
      </c>
      <c r="G29" s="175">
        <v>250.4</v>
      </c>
      <c r="H29" s="116">
        <v>0.69599999999999995</v>
      </c>
      <c r="I29" s="176">
        <v>279.41000000000003</v>
      </c>
      <c r="J29" s="74">
        <v>0.22800000000000001</v>
      </c>
      <c r="K29" s="214"/>
      <c r="L29" s="214"/>
      <c r="N29" s="214"/>
    </row>
  </sheetData>
  <sortState ref="B10:N16">
    <sortCondition ref="B10"/>
  </sortState>
  <mergeCells count="4">
    <mergeCell ref="C3:D3"/>
    <mergeCell ref="E3:F3"/>
    <mergeCell ref="G3:H3"/>
    <mergeCell ref="I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/>
  </sheetViews>
  <sheetFormatPr baseColWidth="10" defaultRowHeight="15"/>
  <cols>
    <col min="1" max="1" width="4.140625" customWidth="1"/>
  </cols>
  <sheetData>
    <row r="1" spans="1:6">
      <c r="A1" t="s">
        <v>464</v>
      </c>
    </row>
    <row r="2" spans="1:6" ht="15.75" thickBot="1"/>
    <row r="3" spans="1:6" ht="18.75" thickBot="1">
      <c r="A3" s="16"/>
      <c r="B3" s="17" t="s">
        <v>24</v>
      </c>
      <c r="C3" s="49" t="s">
        <v>37</v>
      </c>
      <c r="D3" s="49" t="s">
        <v>40</v>
      </c>
      <c r="E3" s="49" t="s">
        <v>25</v>
      </c>
      <c r="F3" s="49" t="s">
        <v>38</v>
      </c>
    </row>
    <row r="4" spans="1:6" ht="18.75" thickBot="1">
      <c r="A4" s="269" t="s">
        <v>88</v>
      </c>
      <c r="B4" s="26" t="s">
        <v>37</v>
      </c>
      <c r="C4" s="9" t="s">
        <v>24</v>
      </c>
      <c r="D4" s="192" t="s">
        <v>77</v>
      </c>
      <c r="E4" s="192" t="s">
        <v>78</v>
      </c>
      <c r="F4" s="192" t="s">
        <v>80</v>
      </c>
    </row>
    <row r="5" spans="1:6" ht="18.75" thickBot="1">
      <c r="A5" s="270"/>
      <c r="B5" s="27" t="s">
        <v>40</v>
      </c>
      <c r="C5" s="6" t="s">
        <v>71</v>
      </c>
      <c r="D5" s="10" t="s">
        <v>24</v>
      </c>
      <c r="E5" s="190" t="s">
        <v>79</v>
      </c>
      <c r="F5" s="190" t="s">
        <v>81</v>
      </c>
    </row>
    <row r="6" spans="1:6" ht="18.75" thickBot="1">
      <c r="A6" s="270"/>
      <c r="B6" s="27" t="s">
        <v>25</v>
      </c>
      <c r="C6" s="6" t="s">
        <v>75</v>
      </c>
      <c r="D6" s="6" t="s">
        <v>68</v>
      </c>
      <c r="E6" s="10" t="s">
        <v>24</v>
      </c>
      <c r="F6" s="190" t="s">
        <v>82</v>
      </c>
    </row>
    <row r="7" spans="1:6" ht="18.75" thickBot="1">
      <c r="A7" s="271"/>
      <c r="B7" s="28" t="s">
        <v>38</v>
      </c>
      <c r="C7" s="11" t="s">
        <v>76</v>
      </c>
      <c r="D7" s="11" t="s">
        <v>72</v>
      </c>
      <c r="E7" s="11" t="s">
        <v>73</v>
      </c>
      <c r="F7" s="12" t="s">
        <v>24</v>
      </c>
    </row>
    <row r="8" spans="1:6" ht="18.75" thickBot="1">
      <c r="A8" s="272" t="s">
        <v>5</v>
      </c>
      <c r="B8" s="44" t="s">
        <v>37</v>
      </c>
      <c r="C8" s="45" t="s">
        <v>24</v>
      </c>
      <c r="D8" s="191" t="s">
        <v>84</v>
      </c>
      <c r="E8" s="191" t="s">
        <v>69</v>
      </c>
      <c r="F8" s="191" t="s">
        <v>458</v>
      </c>
    </row>
    <row r="9" spans="1:6" ht="18.75" thickBot="1">
      <c r="A9" s="270"/>
      <c r="B9" s="27" t="s">
        <v>40</v>
      </c>
      <c r="C9" s="6" t="s">
        <v>74</v>
      </c>
      <c r="D9" s="10" t="s">
        <v>24</v>
      </c>
      <c r="E9" s="190" t="s">
        <v>79</v>
      </c>
      <c r="F9" s="190" t="s">
        <v>86</v>
      </c>
    </row>
    <row r="10" spans="1:6" ht="18.75" thickBot="1">
      <c r="A10" s="270"/>
      <c r="B10" s="27" t="s">
        <v>25</v>
      </c>
      <c r="C10" s="6" t="s">
        <v>83</v>
      </c>
      <c r="D10" s="6" t="s">
        <v>68</v>
      </c>
      <c r="E10" s="10" t="s">
        <v>24</v>
      </c>
      <c r="F10" s="190" t="s">
        <v>87</v>
      </c>
    </row>
    <row r="11" spans="1:6" ht="18.75" thickBot="1">
      <c r="A11" s="273"/>
      <c r="B11" s="46" t="s">
        <v>38</v>
      </c>
      <c r="C11" s="47" t="s">
        <v>459</v>
      </c>
      <c r="D11" s="47" t="s">
        <v>85</v>
      </c>
      <c r="E11" s="47" t="s">
        <v>70</v>
      </c>
      <c r="F11" s="48" t="s">
        <v>24</v>
      </c>
    </row>
    <row r="12" spans="1:6" ht="22.5" customHeight="1" thickBot="1">
      <c r="A12" s="274" t="s">
        <v>4</v>
      </c>
      <c r="B12" s="26" t="s">
        <v>37</v>
      </c>
      <c r="C12" s="13" t="s">
        <v>24</v>
      </c>
      <c r="D12" s="193" t="s">
        <v>460</v>
      </c>
      <c r="E12" s="193" t="s">
        <v>116</v>
      </c>
      <c r="F12" s="193" t="s">
        <v>461</v>
      </c>
    </row>
    <row r="13" spans="1:6" ht="22.5" customHeight="1" thickBot="1">
      <c r="A13" s="270"/>
      <c r="B13" s="27" t="s">
        <v>40</v>
      </c>
      <c r="C13" s="6" t="s">
        <v>462</v>
      </c>
      <c r="D13" s="10" t="s">
        <v>24</v>
      </c>
      <c r="E13" s="190" t="s">
        <v>115</v>
      </c>
      <c r="F13" s="190" t="s">
        <v>117</v>
      </c>
    </row>
    <row r="14" spans="1:6" ht="22.5" customHeight="1" thickBot="1">
      <c r="A14" s="270"/>
      <c r="B14" s="27" t="s">
        <v>25</v>
      </c>
      <c r="C14" s="6" t="s">
        <v>111</v>
      </c>
      <c r="D14" s="6" t="s">
        <v>112</v>
      </c>
      <c r="E14" s="10" t="s">
        <v>24</v>
      </c>
      <c r="F14" s="190" t="s">
        <v>118</v>
      </c>
    </row>
    <row r="15" spans="1:6" ht="22.5" customHeight="1" thickBot="1">
      <c r="A15" s="275"/>
      <c r="B15" s="29" t="s">
        <v>38</v>
      </c>
      <c r="C15" s="14" t="s">
        <v>463</v>
      </c>
      <c r="D15" s="14" t="s">
        <v>113</v>
      </c>
      <c r="E15" s="14" t="s">
        <v>114</v>
      </c>
      <c r="F15" s="15" t="s">
        <v>24</v>
      </c>
    </row>
    <row r="17" ht="15" customHeight="1"/>
    <row r="18" ht="15" customHeight="1"/>
    <row r="19" ht="15" customHeight="1"/>
    <row r="20" ht="15.75" customHeight="1"/>
  </sheetData>
  <mergeCells count="3">
    <mergeCell ref="A4:A7"/>
    <mergeCell ref="A8:A11"/>
    <mergeCell ref="A12:A1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Normal="100" workbookViewId="0">
      <selection activeCell="G3" sqref="G3"/>
    </sheetView>
  </sheetViews>
  <sheetFormatPr baseColWidth="10" defaultColWidth="11.5703125" defaultRowHeight="11.25"/>
  <cols>
    <col min="1" max="1" width="11.7109375" style="204" customWidth="1"/>
    <col min="2" max="2" width="16.7109375" style="204" customWidth="1"/>
    <col min="3" max="3" width="15.28515625" style="204" customWidth="1"/>
    <col min="4" max="4" width="18.28515625" style="204" customWidth="1"/>
    <col min="5" max="5" width="11.7109375" style="204" customWidth="1"/>
    <col min="6" max="16384" width="11.5703125" style="204"/>
  </cols>
  <sheetData>
    <row r="1" spans="1:5" ht="21" customHeight="1">
      <c r="A1" s="204" t="s">
        <v>465</v>
      </c>
    </row>
    <row r="2" spans="1:5" ht="21" customHeight="1" thickBot="1"/>
    <row r="3" spans="1:5" ht="12" thickBot="1">
      <c r="A3" s="215"/>
      <c r="B3" s="288" t="s">
        <v>88</v>
      </c>
      <c r="C3" s="289"/>
      <c r="D3" s="289"/>
      <c r="E3" s="290"/>
    </row>
    <row r="4" spans="1:5" ht="23.25" thickBot="1">
      <c r="A4" s="216"/>
      <c r="B4" s="58" t="s">
        <v>228</v>
      </c>
      <c r="C4" s="58" t="s">
        <v>40</v>
      </c>
      <c r="D4" s="58" t="s">
        <v>25</v>
      </c>
      <c r="E4" s="58" t="s">
        <v>38</v>
      </c>
    </row>
    <row r="5" spans="1:5" ht="23.25" thickBot="1">
      <c r="A5" s="217" t="s">
        <v>102</v>
      </c>
      <c r="B5" s="218" t="s">
        <v>267</v>
      </c>
      <c r="C5" s="219" t="s">
        <v>247</v>
      </c>
      <c r="D5" s="219" t="s">
        <v>248</v>
      </c>
      <c r="E5" s="218" t="s">
        <v>267</v>
      </c>
    </row>
    <row r="6" spans="1:5" ht="23.25" thickBot="1">
      <c r="A6" s="220" t="s">
        <v>99</v>
      </c>
      <c r="B6" s="221" t="s">
        <v>252</v>
      </c>
      <c r="C6" s="221" t="s">
        <v>253</v>
      </c>
      <c r="D6" s="221" t="s">
        <v>254</v>
      </c>
      <c r="E6" s="222" t="s">
        <v>178</v>
      </c>
    </row>
    <row r="7" spans="1:5" ht="23.25" thickBot="1">
      <c r="A7" s="220" t="s">
        <v>90</v>
      </c>
      <c r="B7" s="222" t="s">
        <v>284</v>
      </c>
      <c r="C7" s="222" t="s">
        <v>285</v>
      </c>
      <c r="D7" s="222" t="s">
        <v>192</v>
      </c>
      <c r="E7" s="222" t="s">
        <v>272</v>
      </c>
    </row>
    <row r="8" spans="1:5" ht="23.25" thickBot="1">
      <c r="A8" s="220" t="s">
        <v>94</v>
      </c>
      <c r="B8" s="221" t="s">
        <v>240</v>
      </c>
      <c r="C8" s="221" t="s">
        <v>241</v>
      </c>
      <c r="D8" s="221" t="s">
        <v>242</v>
      </c>
      <c r="E8" s="222" t="s">
        <v>192</v>
      </c>
    </row>
    <row r="9" spans="1:5" ht="23.25" thickBot="1">
      <c r="A9" s="220" t="s">
        <v>100</v>
      </c>
      <c r="B9" s="222" t="s">
        <v>279</v>
      </c>
      <c r="C9" s="222" t="s">
        <v>280</v>
      </c>
      <c r="D9" s="222" t="s">
        <v>281</v>
      </c>
      <c r="E9" s="222" t="s">
        <v>193</v>
      </c>
    </row>
    <row r="10" spans="1:5" ht="25.15" customHeight="1" thickBot="1">
      <c r="A10" s="220" t="s">
        <v>101</v>
      </c>
      <c r="B10" s="222" t="s">
        <v>282</v>
      </c>
      <c r="C10" s="222" t="s">
        <v>270</v>
      </c>
      <c r="D10" s="221" t="s">
        <v>246</v>
      </c>
      <c r="E10" s="222" t="s">
        <v>283</v>
      </c>
    </row>
    <row r="11" spans="1:5" ht="23.25" thickBot="1">
      <c r="A11" s="220" t="s">
        <v>96</v>
      </c>
      <c r="B11" s="222" t="s">
        <v>272</v>
      </c>
      <c r="C11" s="221" t="s">
        <v>244</v>
      </c>
      <c r="D11" s="221" t="s">
        <v>245</v>
      </c>
      <c r="E11" s="222" t="s">
        <v>272</v>
      </c>
    </row>
    <row r="12" spans="1:5" ht="23.25" thickBot="1">
      <c r="A12" s="220" t="s">
        <v>107</v>
      </c>
      <c r="B12" s="223" t="s">
        <v>288</v>
      </c>
      <c r="C12" s="223" t="s">
        <v>289</v>
      </c>
      <c r="D12" s="223" t="s">
        <v>290</v>
      </c>
      <c r="E12" s="221" t="s">
        <v>238</v>
      </c>
    </row>
    <row r="13" spans="1:5" ht="24.6" customHeight="1" thickBot="1">
      <c r="A13" s="220" t="s">
        <v>106</v>
      </c>
      <c r="B13" s="222" t="s">
        <v>273</v>
      </c>
      <c r="C13" s="222" t="s">
        <v>274</v>
      </c>
      <c r="D13" s="222" t="s">
        <v>275</v>
      </c>
      <c r="E13" s="222" t="s">
        <v>258</v>
      </c>
    </row>
    <row r="14" spans="1:5" ht="23.25" thickBot="1">
      <c r="A14" s="220" t="s">
        <v>97</v>
      </c>
      <c r="B14" s="222" t="s">
        <v>286</v>
      </c>
      <c r="C14" s="222" t="s">
        <v>262</v>
      </c>
      <c r="D14" s="222" t="s">
        <v>262</v>
      </c>
      <c r="E14" s="222" t="s">
        <v>267</v>
      </c>
    </row>
    <row r="15" spans="1:5" ht="23.25" thickBot="1">
      <c r="A15" s="220" t="s">
        <v>95</v>
      </c>
      <c r="B15" s="222" t="s">
        <v>266</v>
      </c>
      <c r="C15" s="221" t="s">
        <v>243</v>
      </c>
      <c r="D15" s="222" t="s">
        <v>271</v>
      </c>
      <c r="E15" s="222" t="s">
        <v>266</v>
      </c>
    </row>
    <row r="16" spans="1:5" ht="23.25" thickBot="1">
      <c r="A16" s="220" t="s">
        <v>400</v>
      </c>
      <c r="B16" s="222" t="s">
        <v>268</v>
      </c>
      <c r="C16" s="221" t="s">
        <v>239</v>
      </c>
      <c r="D16" s="222" t="s">
        <v>269</v>
      </c>
      <c r="E16" s="222" t="s">
        <v>270</v>
      </c>
    </row>
    <row r="17" spans="1:5" ht="23.25" thickBot="1">
      <c r="A17" s="220" t="s">
        <v>13</v>
      </c>
      <c r="B17" s="221" t="s">
        <v>468</v>
      </c>
      <c r="C17" s="221" t="s">
        <v>469</v>
      </c>
      <c r="D17" s="221" t="s">
        <v>470</v>
      </c>
      <c r="E17" s="222" t="s">
        <v>176</v>
      </c>
    </row>
    <row r="18" spans="1:5" ht="34.5" thickBot="1">
      <c r="A18" s="220" t="s">
        <v>401</v>
      </c>
      <c r="B18" s="221" t="s">
        <v>235</v>
      </c>
      <c r="C18" s="221" t="s">
        <v>236</v>
      </c>
      <c r="D18" s="221" t="s">
        <v>237</v>
      </c>
      <c r="E18" s="222" t="s">
        <v>265</v>
      </c>
    </row>
    <row r="19" spans="1:5" ht="23.25" thickBot="1">
      <c r="A19" s="220" t="s">
        <v>105</v>
      </c>
      <c r="B19" s="222" t="s">
        <v>264</v>
      </c>
      <c r="C19" s="221" t="s">
        <v>233</v>
      </c>
      <c r="D19" s="221" t="s">
        <v>234</v>
      </c>
      <c r="E19" s="222" t="s">
        <v>185</v>
      </c>
    </row>
    <row r="20" spans="1:5" ht="23.25" thickBot="1">
      <c r="A20" s="220" t="s">
        <v>89</v>
      </c>
      <c r="B20" s="222" t="s">
        <v>259</v>
      </c>
      <c r="C20" s="221" t="s">
        <v>229</v>
      </c>
      <c r="D20" s="221" t="s">
        <v>230</v>
      </c>
      <c r="E20" s="221" t="s">
        <v>231</v>
      </c>
    </row>
    <row r="21" spans="1:5" ht="23.45" customHeight="1" thickBot="1">
      <c r="A21" s="220" t="s">
        <v>98</v>
      </c>
      <c r="B21" s="222" t="s">
        <v>276</v>
      </c>
      <c r="C21" s="222" t="s">
        <v>277</v>
      </c>
      <c r="D21" s="222" t="s">
        <v>278</v>
      </c>
      <c r="E21" s="222" t="s">
        <v>275</v>
      </c>
    </row>
    <row r="22" spans="1:5" ht="26.45" customHeight="1" thickBot="1">
      <c r="A22" s="220" t="s">
        <v>104</v>
      </c>
      <c r="B22" s="221" t="s">
        <v>249</v>
      </c>
      <c r="C22" s="221" t="s">
        <v>250</v>
      </c>
      <c r="D22" s="221" t="s">
        <v>251</v>
      </c>
      <c r="E22" s="222" t="s">
        <v>272</v>
      </c>
    </row>
    <row r="23" spans="1:5" ht="23.25" thickBot="1">
      <c r="A23" s="220" t="s">
        <v>103</v>
      </c>
      <c r="B23" s="221" t="s">
        <v>255</v>
      </c>
      <c r="C23" s="221" t="s">
        <v>256</v>
      </c>
      <c r="D23" s="221" t="s">
        <v>257</v>
      </c>
      <c r="E23" s="222" t="s">
        <v>272</v>
      </c>
    </row>
    <row r="24" spans="1:5" ht="24.6" customHeight="1" thickBot="1">
      <c r="A24" s="220" t="s">
        <v>93</v>
      </c>
      <c r="B24" s="222" t="s">
        <v>266</v>
      </c>
      <c r="C24" s="222" t="s">
        <v>267</v>
      </c>
      <c r="D24" s="222" t="s">
        <v>263</v>
      </c>
      <c r="E24" s="222" t="s">
        <v>180</v>
      </c>
    </row>
    <row r="25" spans="1:5" ht="23.25" thickBot="1">
      <c r="A25" s="220" t="s">
        <v>91</v>
      </c>
      <c r="B25" s="222" t="s">
        <v>260</v>
      </c>
      <c r="C25" s="222" t="s">
        <v>261</v>
      </c>
      <c r="D25" s="222" t="s">
        <v>262</v>
      </c>
      <c r="E25" s="222" t="s">
        <v>263</v>
      </c>
    </row>
    <row r="26" spans="1:5" ht="25.5" customHeight="1" thickBot="1">
      <c r="A26" s="220" t="s">
        <v>92</v>
      </c>
      <c r="B26" s="221" t="s">
        <v>27</v>
      </c>
      <c r="C26" s="223" t="s">
        <v>287</v>
      </c>
      <c r="D26" s="221" t="s">
        <v>232</v>
      </c>
      <c r="E26" s="222" t="s">
        <v>258</v>
      </c>
    </row>
    <row r="27" spans="1:5" ht="23.25" thickBot="1">
      <c r="A27" s="220" t="s">
        <v>5</v>
      </c>
      <c r="B27" s="222" t="s">
        <v>267</v>
      </c>
      <c r="C27" s="222" t="s">
        <v>466</v>
      </c>
      <c r="D27" s="222" t="s">
        <v>467</v>
      </c>
      <c r="E27" s="222" t="s">
        <v>194</v>
      </c>
    </row>
    <row r="28" spans="1:5" ht="23.25" thickBot="1">
      <c r="A28" s="224" t="s">
        <v>4</v>
      </c>
      <c r="B28" s="225" t="s">
        <v>272</v>
      </c>
      <c r="C28" s="225" t="s">
        <v>471</v>
      </c>
      <c r="D28" s="225" t="s">
        <v>173</v>
      </c>
      <c r="E28" s="225" t="s">
        <v>194</v>
      </c>
    </row>
  </sheetData>
  <sortState ref="A11:E14">
    <sortCondition ref="A10"/>
  </sortState>
  <mergeCells count="1">
    <mergeCell ref="B3: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showGridLines="0" workbookViewId="0"/>
  </sheetViews>
  <sheetFormatPr baseColWidth="10" defaultRowHeight="15"/>
  <cols>
    <col min="1" max="1" width="14.140625" style="18" customWidth="1"/>
    <col min="2" max="2" width="7.85546875" customWidth="1"/>
    <col min="3" max="3" width="7.85546875" style="43" customWidth="1"/>
    <col min="4" max="4" width="7.85546875" customWidth="1"/>
    <col min="5" max="5" width="7.85546875" style="43" customWidth="1"/>
    <col min="6" max="6" width="7.85546875" customWidth="1"/>
    <col min="7" max="7" width="7.85546875" style="43" customWidth="1"/>
    <col min="8" max="8" width="7.85546875" customWidth="1"/>
    <col min="9" max="9" width="7.85546875" style="43" customWidth="1"/>
  </cols>
  <sheetData>
    <row r="2" spans="1:12">
      <c r="A2" t="s">
        <v>405</v>
      </c>
    </row>
    <row r="3" spans="1:12" ht="15.75" thickBot="1"/>
    <row r="4" spans="1:12" ht="15.75" thickBot="1">
      <c r="A4" s="19" t="s">
        <v>24</v>
      </c>
      <c r="B4" s="243" t="s">
        <v>29</v>
      </c>
      <c r="C4" s="244"/>
      <c r="D4" s="245" t="s">
        <v>40</v>
      </c>
      <c r="E4" s="246"/>
      <c r="F4" s="245" t="s">
        <v>25</v>
      </c>
      <c r="G4" s="246"/>
      <c r="H4" s="247" t="s">
        <v>26</v>
      </c>
      <c r="I4" s="248"/>
      <c r="K4" s="25"/>
      <c r="L4" s="31"/>
    </row>
    <row r="5" spans="1:12" ht="15.75" thickBot="1">
      <c r="A5" s="19"/>
      <c r="B5" s="87" t="s">
        <v>402</v>
      </c>
      <c r="C5" s="89" t="s">
        <v>403</v>
      </c>
      <c r="D5" s="103" t="s">
        <v>402</v>
      </c>
      <c r="E5" s="104" t="s">
        <v>403</v>
      </c>
      <c r="F5" s="103" t="s">
        <v>402</v>
      </c>
      <c r="G5" s="104" t="s">
        <v>403</v>
      </c>
      <c r="H5" s="96" t="s">
        <v>402</v>
      </c>
      <c r="I5" s="88" t="s">
        <v>403</v>
      </c>
      <c r="L5" s="31"/>
    </row>
    <row r="6" spans="1:12" ht="15.75" thickBot="1">
      <c r="A6" s="64" t="s">
        <v>102</v>
      </c>
      <c r="B6" s="77">
        <v>8</v>
      </c>
      <c r="C6" s="92">
        <v>0.5</v>
      </c>
      <c r="D6" s="109">
        <v>4</v>
      </c>
      <c r="E6" s="110">
        <v>0.4</v>
      </c>
      <c r="F6" s="109">
        <v>6</v>
      </c>
      <c r="G6" s="110">
        <v>0.5</v>
      </c>
      <c r="H6" s="99">
        <v>82</v>
      </c>
      <c r="I6" s="65">
        <v>0.6</v>
      </c>
      <c r="L6" s="31"/>
    </row>
    <row r="7" spans="1:12" ht="15.75" thickBot="1">
      <c r="A7" s="66" t="s">
        <v>99</v>
      </c>
      <c r="B7" s="78">
        <v>4</v>
      </c>
      <c r="C7" s="91">
        <v>0.3</v>
      </c>
      <c r="D7" s="107">
        <v>4</v>
      </c>
      <c r="E7" s="108">
        <v>0.3</v>
      </c>
      <c r="F7" s="107">
        <v>14</v>
      </c>
      <c r="G7" s="108">
        <v>0.6</v>
      </c>
      <c r="H7" s="98">
        <v>78</v>
      </c>
      <c r="I7" s="67">
        <v>0.7</v>
      </c>
      <c r="L7" s="31"/>
    </row>
    <row r="8" spans="1:12" ht="15.75" thickBot="1">
      <c r="A8" s="68" t="s">
        <v>90</v>
      </c>
      <c r="B8" s="77">
        <v>10</v>
      </c>
      <c r="C8" s="92">
        <v>0.5</v>
      </c>
      <c r="D8" s="109">
        <v>4</v>
      </c>
      <c r="E8" s="110">
        <v>0.3</v>
      </c>
      <c r="F8" s="109">
        <v>11</v>
      </c>
      <c r="G8" s="110">
        <v>0.5</v>
      </c>
      <c r="H8" s="99">
        <v>75</v>
      </c>
      <c r="I8" s="65">
        <v>0.6</v>
      </c>
      <c r="L8" s="31"/>
    </row>
    <row r="9" spans="1:12" ht="15.75" thickBot="1">
      <c r="A9" s="66" t="s">
        <v>94</v>
      </c>
      <c r="B9" s="78">
        <v>5</v>
      </c>
      <c r="C9" s="91">
        <v>0.2</v>
      </c>
      <c r="D9" s="107">
        <v>6</v>
      </c>
      <c r="E9" s="108">
        <v>0.2</v>
      </c>
      <c r="F9" s="107">
        <v>6</v>
      </c>
      <c r="G9" s="108">
        <v>0.3</v>
      </c>
      <c r="H9" s="98">
        <v>82</v>
      </c>
      <c r="I9" s="67">
        <v>0.4</v>
      </c>
      <c r="L9" s="31"/>
    </row>
    <row r="10" spans="1:12" ht="15.75" thickBot="1">
      <c r="A10" s="68" t="s">
        <v>100</v>
      </c>
      <c r="B10" s="77">
        <v>22</v>
      </c>
      <c r="C10" s="92">
        <v>0.5</v>
      </c>
      <c r="D10" s="109">
        <v>2</v>
      </c>
      <c r="E10" s="110">
        <v>0.3</v>
      </c>
      <c r="F10" s="109">
        <v>22</v>
      </c>
      <c r="G10" s="110">
        <v>0.6</v>
      </c>
      <c r="H10" s="99">
        <v>54</v>
      </c>
      <c r="I10" s="65">
        <v>0.6</v>
      </c>
      <c r="L10" s="31"/>
    </row>
    <row r="11" spans="1:12" ht="15.75" thickBot="1">
      <c r="A11" s="66" t="s">
        <v>101</v>
      </c>
      <c r="B11" s="78">
        <v>16</v>
      </c>
      <c r="C11" s="91">
        <v>0.4</v>
      </c>
      <c r="D11" s="107">
        <v>9</v>
      </c>
      <c r="E11" s="108">
        <v>0.4</v>
      </c>
      <c r="F11" s="107">
        <v>5</v>
      </c>
      <c r="G11" s="108">
        <v>0.3</v>
      </c>
      <c r="H11" s="98">
        <v>70</v>
      </c>
      <c r="I11" s="67">
        <v>0.6</v>
      </c>
      <c r="L11" s="31"/>
    </row>
    <row r="12" spans="1:12" ht="15.75" thickBot="1">
      <c r="A12" s="68" t="s">
        <v>96</v>
      </c>
      <c r="B12" s="77">
        <v>2</v>
      </c>
      <c r="C12" s="92">
        <v>0.2</v>
      </c>
      <c r="D12" s="109">
        <v>5</v>
      </c>
      <c r="E12" s="110">
        <v>0.2</v>
      </c>
      <c r="F12" s="109">
        <v>6</v>
      </c>
      <c r="G12" s="110">
        <v>0.3</v>
      </c>
      <c r="H12" s="99">
        <v>86</v>
      </c>
      <c r="I12" s="65">
        <v>0.3</v>
      </c>
      <c r="L12" s="31"/>
    </row>
    <row r="13" spans="1:12" ht="15.75" thickBot="1">
      <c r="A13" s="66" t="s">
        <v>107</v>
      </c>
      <c r="B13" s="78">
        <v>5</v>
      </c>
      <c r="C13" s="91">
        <v>0.4</v>
      </c>
      <c r="D13" s="107">
        <v>4</v>
      </c>
      <c r="E13" s="108">
        <v>0.4</v>
      </c>
      <c r="F13" s="107">
        <v>7</v>
      </c>
      <c r="G13" s="108">
        <v>0.6</v>
      </c>
      <c r="H13" s="98">
        <v>84</v>
      </c>
      <c r="I13" s="67">
        <v>0.8</v>
      </c>
      <c r="L13" s="31"/>
    </row>
    <row r="14" spans="1:12" ht="15.75" thickBot="1">
      <c r="A14" s="68" t="s">
        <v>106</v>
      </c>
      <c r="B14" s="77">
        <v>22</v>
      </c>
      <c r="C14" s="92">
        <v>0.7</v>
      </c>
      <c r="D14" s="109">
        <v>2</v>
      </c>
      <c r="E14" s="110">
        <v>0.2</v>
      </c>
      <c r="F14" s="109">
        <v>12</v>
      </c>
      <c r="G14" s="110">
        <v>0.4</v>
      </c>
      <c r="H14" s="99">
        <v>64</v>
      </c>
      <c r="I14" s="65">
        <v>0.7</v>
      </c>
      <c r="L14" s="31"/>
    </row>
    <row r="15" spans="1:12" ht="15.75" thickBot="1">
      <c r="A15" s="66" t="s">
        <v>88</v>
      </c>
      <c r="B15" s="78">
        <v>17</v>
      </c>
      <c r="C15" s="91">
        <v>0.5</v>
      </c>
      <c r="D15" s="107">
        <v>6</v>
      </c>
      <c r="E15" s="108">
        <v>0.3</v>
      </c>
      <c r="F15" s="107">
        <v>11</v>
      </c>
      <c r="G15" s="108">
        <v>0.5</v>
      </c>
      <c r="H15" s="98">
        <v>66</v>
      </c>
      <c r="I15" s="67">
        <v>0.6</v>
      </c>
      <c r="L15" s="31"/>
    </row>
    <row r="16" spans="1:12" ht="15.75" thickBot="1">
      <c r="A16" s="68" t="s">
        <v>97</v>
      </c>
      <c r="B16" s="77">
        <v>10</v>
      </c>
      <c r="C16" s="92">
        <v>0.3</v>
      </c>
      <c r="D16" s="109">
        <v>3</v>
      </c>
      <c r="E16" s="110">
        <v>0.2</v>
      </c>
      <c r="F16" s="109">
        <v>16</v>
      </c>
      <c r="G16" s="110">
        <v>0.4</v>
      </c>
      <c r="H16" s="99">
        <v>71</v>
      </c>
      <c r="I16" s="65">
        <v>0.4</v>
      </c>
      <c r="L16" s="31"/>
    </row>
    <row r="17" spans="1:12" ht="15.75" thickBot="1">
      <c r="A17" s="66" t="s">
        <v>95</v>
      </c>
      <c r="B17" s="78">
        <v>4</v>
      </c>
      <c r="C17" s="91">
        <v>0.3</v>
      </c>
      <c r="D17" s="107">
        <v>5</v>
      </c>
      <c r="E17" s="108">
        <v>0.3</v>
      </c>
      <c r="F17" s="107">
        <v>10</v>
      </c>
      <c r="G17" s="108">
        <v>0.4</v>
      </c>
      <c r="H17" s="98">
        <v>81</v>
      </c>
      <c r="I17" s="67">
        <v>0.5</v>
      </c>
      <c r="L17" s="31"/>
    </row>
    <row r="18" spans="1:12" ht="15.75" thickBot="1">
      <c r="A18" s="68" t="s">
        <v>400</v>
      </c>
      <c r="B18" s="77">
        <v>8</v>
      </c>
      <c r="C18" s="92">
        <v>0.4</v>
      </c>
      <c r="D18" s="109">
        <v>4</v>
      </c>
      <c r="E18" s="110">
        <v>0.3</v>
      </c>
      <c r="F18" s="109">
        <v>5</v>
      </c>
      <c r="G18" s="110">
        <v>0.3</v>
      </c>
      <c r="H18" s="99">
        <v>84</v>
      </c>
      <c r="I18" s="65">
        <v>0.5</v>
      </c>
      <c r="L18" s="31"/>
    </row>
    <row r="19" spans="1:12" ht="15.75" thickBot="1">
      <c r="A19" s="66" t="s">
        <v>13</v>
      </c>
      <c r="B19" s="78">
        <v>11</v>
      </c>
      <c r="C19" s="91">
        <v>0.3</v>
      </c>
      <c r="D19" s="107">
        <v>6</v>
      </c>
      <c r="E19" s="108">
        <v>0.3</v>
      </c>
      <c r="F19" s="107">
        <v>12</v>
      </c>
      <c r="G19" s="108">
        <v>0.4</v>
      </c>
      <c r="H19" s="98">
        <v>71</v>
      </c>
      <c r="I19" s="67">
        <v>0.5</v>
      </c>
      <c r="L19" s="31"/>
    </row>
    <row r="20" spans="1:12" ht="15.75" thickBot="1">
      <c r="A20" s="68" t="s">
        <v>401</v>
      </c>
      <c r="B20" s="77">
        <v>4</v>
      </c>
      <c r="C20" s="92">
        <v>0.3</v>
      </c>
      <c r="D20" s="109">
        <v>6</v>
      </c>
      <c r="E20" s="110">
        <v>0.3</v>
      </c>
      <c r="F20" s="109">
        <v>5</v>
      </c>
      <c r="G20" s="110">
        <v>0.4</v>
      </c>
      <c r="H20" s="99">
        <v>85</v>
      </c>
      <c r="I20" s="65">
        <v>0.6</v>
      </c>
      <c r="L20" s="31"/>
    </row>
    <row r="21" spans="1:12" ht="15.75" thickBot="1">
      <c r="A21" s="66" t="s">
        <v>105</v>
      </c>
      <c r="B21" s="78">
        <v>10</v>
      </c>
      <c r="C21" s="91">
        <v>0.4</v>
      </c>
      <c r="D21" s="107">
        <v>5</v>
      </c>
      <c r="E21" s="108">
        <v>0.4</v>
      </c>
      <c r="F21" s="107">
        <v>17</v>
      </c>
      <c r="G21" s="108">
        <v>0.7</v>
      </c>
      <c r="H21" s="98">
        <v>68</v>
      </c>
      <c r="I21" s="67">
        <v>0.8</v>
      </c>
      <c r="L21" s="31"/>
    </row>
    <row r="22" spans="1:12" ht="15.75" thickBot="1">
      <c r="A22" s="68" t="s">
        <v>89</v>
      </c>
      <c r="B22" s="77">
        <v>25</v>
      </c>
      <c r="C22" s="92">
        <v>0.8</v>
      </c>
      <c r="D22" s="109">
        <v>3</v>
      </c>
      <c r="E22" s="110">
        <v>0.3</v>
      </c>
      <c r="F22" s="109">
        <v>15</v>
      </c>
      <c r="G22" s="110">
        <v>0.9</v>
      </c>
      <c r="H22" s="99">
        <v>58</v>
      </c>
      <c r="I22" s="65">
        <v>1.1000000000000001</v>
      </c>
    </row>
    <row r="23" spans="1:12" ht="15.75" thickBot="1">
      <c r="A23" s="66" t="s">
        <v>98</v>
      </c>
      <c r="B23" s="78">
        <v>10</v>
      </c>
      <c r="C23" s="91">
        <v>0.5</v>
      </c>
      <c r="D23" s="107">
        <v>11</v>
      </c>
      <c r="E23" s="108">
        <v>0.7</v>
      </c>
      <c r="F23" s="107">
        <v>16</v>
      </c>
      <c r="G23" s="108">
        <v>0.9</v>
      </c>
      <c r="H23" s="98">
        <v>63</v>
      </c>
      <c r="I23" s="67">
        <v>1</v>
      </c>
    </row>
    <row r="24" spans="1:12" ht="15.75" thickBot="1">
      <c r="A24" s="68" t="s">
        <v>104</v>
      </c>
      <c r="B24" s="77">
        <v>2</v>
      </c>
      <c r="C24" s="92">
        <v>0.2</v>
      </c>
      <c r="D24" s="109">
        <v>5</v>
      </c>
      <c r="E24" s="110">
        <v>0.3</v>
      </c>
      <c r="F24" s="109">
        <v>7</v>
      </c>
      <c r="G24" s="110">
        <v>0.4</v>
      </c>
      <c r="H24" s="99">
        <v>86</v>
      </c>
      <c r="I24" s="65">
        <v>0.5</v>
      </c>
    </row>
    <row r="25" spans="1:12" ht="15.75" thickBot="1">
      <c r="A25" s="66" t="s">
        <v>103</v>
      </c>
      <c r="B25" s="78">
        <v>3</v>
      </c>
      <c r="C25" s="91">
        <v>0.2</v>
      </c>
      <c r="D25" s="107">
        <v>4</v>
      </c>
      <c r="E25" s="108">
        <v>0.3</v>
      </c>
      <c r="F25" s="107">
        <v>5</v>
      </c>
      <c r="G25" s="108">
        <v>0.3</v>
      </c>
      <c r="H25" s="98">
        <v>89</v>
      </c>
      <c r="I25" s="67">
        <v>0.5</v>
      </c>
    </row>
    <row r="26" spans="1:12" ht="15.75" thickBot="1">
      <c r="A26" s="68" t="s">
        <v>93</v>
      </c>
      <c r="B26" s="77">
        <v>19</v>
      </c>
      <c r="C26" s="92">
        <v>0.5</v>
      </c>
      <c r="D26" s="109">
        <v>7</v>
      </c>
      <c r="E26" s="110">
        <v>0.4</v>
      </c>
      <c r="F26" s="109">
        <v>24</v>
      </c>
      <c r="G26" s="110">
        <v>0.7</v>
      </c>
      <c r="H26" s="99">
        <v>50</v>
      </c>
      <c r="I26" s="65">
        <v>0.6</v>
      </c>
    </row>
    <row r="27" spans="1:12" ht="15.75" thickBot="1">
      <c r="A27" s="66" t="s">
        <v>91</v>
      </c>
      <c r="B27" s="78">
        <v>10</v>
      </c>
      <c r="C27" s="91">
        <v>0.5</v>
      </c>
      <c r="D27" s="107">
        <v>2</v>
      </c>
      <c r="E27" s="108">
        <v>0.3</v>
      </c>
      <c r="F27" s="107">
        <v>12</v>
      </c>
      <c r="G27" s="108">
        <v>0.8</v>
      </c>
      <c r="H27" s="98">
        <v>75</v>
      </c>
      <c r="I27" s="67">
        <v>0.9</v>
      </c>
    </row>
    <row r="28" spans="1:12" ht="15.75" thickBot="1">
      <c r="A28" s="68" t="s">
        <v>92</v>
      </c>
      <c r="B28" s="77">
        <v>2</v>
      </c>
      <c r="C28" s="92">
        <v>0.2</v>
      </c>
      <c r="D28" s="109">
        <v>5</v>
      </c>
      <c r="E28" s="110">
        <v>0.3</v>
      </c>
      <c r="F28" s="109">
        <v>6</v>
      </c>
      <c r="G28" s="110">
        <v>0.3</v>
      </c>
      <c r="H28" s="99">
        <v>88</v>
      </c>
      <c r="I28" s="65">
        <v>0.5</v>
      </c>
    </row>
    <row r="29" spans="1:12" ht="15.75" thickBot="1">
      <c r="A29" s="71" t="s">
        <v>30</v>
      </c>
      <c r="B29" s="80">
        <v>9</v>
      </c>
      <c r="C29" s="94">
        <v>0.1</v>
      </c>
      <c r="D29" s="113">
        <v>5</v>
      </c>
      <c r="E29" s="114">
        <v>0.1</v>
      </c>
      <c r="F29" s="113">
        <v>10</v>
      </c>
      <c r="G29" s="114">
        <v>0.1</v>
      </c>
      <c r="H29" s="101">
        <v>75</v>
      </c>
      <c r="I29" s="72">
        <v>0.1</v>
      </c>
      <c r="L29" s="31"/>
    </row>
    <row r="30" spans="1:12" ht="15.75" thickBot="1">
      <c r="A30" s="73" t="s">
        <v>4</v>
      </c>
      <c r="B30" s="81">
        <v>11</v>
      </c>
      <c r="C30" s="95">
        <v>0.1</v>
      </c>
      <c r="D30" s="115">
        <v>4</v>
      </c>
      <c r="E30" s="116">
        <v>0.1</v>
      </c>
      <c r="F30" s="115">
        <v>11</v>
      </c>
      <c r="G30" s="116">
        <v>0.1</v>
      </c>
      <c r="H30" s="102">
        <v>73</v>
      </c>
      <c r="I30" s="74">
        <v>0.2</v>
      </c>
      <c r="L30" s="31"/>
    </row>
  </sheetData>
  <sortState ref="A13:I28">
    <sortCondition ref="A12"/>
  </sortState>
  <mergeCells count="4">
    <mergeCell ref="B4:C4"/>
    <mergeCell ref="D4:E4"/>
    <mergeCell ref="F4:G4"/>
    <mergeCell ref="H4:I4"/>
  </mergeCells>
  <pageMargins left="0.11811023622047245" right="0.5118110236220472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showGridLines="0" workbookViewId="0">
      <selection activeCell="G23" sqref="G23"/>
    </sheetView>
  </sheetViews>
  <sheetFormatPr baseColWidth="10" defaultRowHeight="15"/>
  <cols>
    <col min="1" max="1" width="11.7109375" customWidth="1"/>
    <col min="2" max="2" width="14.140625" style="22" customWidth="1"/>
    <col min="3" max="3" width="7.28515625" customWidth="1"/>
    <col min="4" max="4" width="8.5703125" style="41" bestFit="1" customWidth="1"/>
    <col min="5" max="6" width="11.7109375" customWidth="1"/>
  </cols>
  <sheetData>
    <row r="1" spans="1:15">
      <c r="B1" t="s">
        <v>406</v>
      </c>
    </row>
    <row r="2" spans="1:15" ht="15.75" thickBot="1">
      <c r="B2" s="21"/>
      <c r="C2" s="20"/>
      <c r="D2" s="42"/>
      <c r="E2" s="20"/>
      <c r="F2" s="20"/>
    </row>
    <row r="3" spans="1:15" ht="15.75" customHeight="1" thickBot="1">
      <c r="B3" s="62"/>
      <c r="C3" s="236" t="s">
        <v>0</v>
      </c>
      <c r="D3" s="250" t="s">
        <v>403</v>
      </c>
      <c r="E3" s="249" t="s">
        <v>1</v>
      </c>
      <c r="F3" s="249"/>
    </row>
    <row r="4" spans="1:15" ht="15.75" thickBot="1">
      <c r="B4" s="63"/>
      <c r="C4" s="237"/>
      <c r="D4" s="251"/>
      <c r="E4" s="126" t="s">
        <v>3</v>
      </c>
      <c r="F4" s="126" t="s">
        <v>2</v>
      </c>
    </row>
    <row r="5" spans="1:15" ht="15.75" thickBot="1">
      <c r="B5" s="64" t="s">
        <v>102</v>
      </c>
      <c r="C5" s="84">
        <v>269.81</v>
      </c>
      <c r="D5" s="90">
        <v>0.91600000000000004</v>
      </c>
      <c r="E5" s="120">
        <v>268.01</v>
      </c>
      <c r="F5" s="120">
        <v>271.60000000000002</v>
      </c>
    </row>
    <row r="6" spans="1:15" ht="15.75" thickBot="1">
      <c r="B6" s="66" t="s">
        <v>99</v>
      </c>
      <c r="C6" s="67">
        <v>280.39999999999998</v>
      </c>
      <c r="D6" s="91">
        <v>0.91200000000000003</v>
      </c>
      <c r="E6" s="121">
        <v>278.61</v>
      </c>
      <c r="F6" s="121">
        <v>282.19</v>
      </c>
    </row>
    <row r="7" spans="1:15" ht="15.75" thickBot="1">
      <c r="B7" s="68" t="s">
        <v>90</v>
      </c>
      <c r="C7" s="65">
        <v>269.45</v>
      </c>
      <c r="D7" s="92">
        <v>0.73699999999999999</v>
      </c>
      <c r="E7" s="122">
        <v>268.01</v>
      </c>
      <c r="F7" s="122">
        <v>270.89</v>
      </c>
    </row>
    <row r="8" spans="1:15" ht="15.75" thickBot="1">
      <c r="A8" s="1"/>
      <c r="B8" s="66" t="s">
        <v>94</v>
      </c>
      <c r="C8" s="67">
        <v>273.49</v>
      </c>
      <c r="D8" s="91">
        <v>0.56899999999999995</v>
      </c>
      <c r="E8" s="121">
        <v>272.37</v>
      </c>
      <c r="F8" s="121">
        <v>274.60000000000002</v>
      </c>
    </row>
    <row r="9" spans="1:15" ht="15.75" thickBot="1">
      <c r="B9" s="68" t="s">
        <v>100</v>
      </c>
      <c r="C9" s="65">
        <v>268.83999999999997</v>
      </c>
      <c r="D9" s="92">
        <v>0.754</v>
      </c>
      <c r="E9" s="122">
        <v>267.36</v>
      </c>
      <c r="F9" s="122">
        <v>270.32</v>
      </c>
      <c r="O9" s="59"/>
    </row>
    <row r="10" spans="1:15" ht="15.75" thickBot="1">
      <c r="B10" s="66" t="s">
        <v>101</v>
      </c>
      <c r="C10" s="67">
        <v>272.56</v>
      </c>
      <c r="D10" s="91">
        <v>0.58499999999999996</v>
      </c>
      <c r="E10" s="121">
        <v>271.42</v>
      </c>
      <c r="F10" s="121">
        <v>273.70999999999998</v>
      </c>
    </row>
    <row r="11" spans="1:15" ht="15.75" thickBot="1">
      <c r="B11" s="68" t="s">
        <v>96</v>
      </c>
      <c r="C11" s="65">
        <v>270.79000000000002</v>
      </c>
      <c r="D11" s="92">
        <v>0.623</v>
      </c>
      <c r="E11" s="122">
        <v>269.57</v>
      </c>
      <c r="F11" s="122">
        <v>272.01</v>
      </c>
    </row>
    <row r="12" spans="1:15" ht="15.75" thickBot="1">
      <c r="B12" s="66" t="s">
        <v>107</v>
      </c>
      <c r="C12" s="67">
        <v>269.81</v>
      </c>
      <c r="D12" s="91">
        <v>1.046</v>
      </c>
      <c r="E12" s="121">
        <v>267.76</v>
      </c>
      <c r="F12" s="121">
        <v>271.86</v>
      </c>
    </row>
    <row r="13" spans="1:15" ht="15.75" thickBot="1">
      <c r="B13" s="68" t="s">
        <v>106</v>
      </c>
      <c r="C13" s="65">
        <v>273.85000000000002</v>
      </c>
      <c r="D13" s="92">
        <v>0.61599999999999999</v>
      </c>
      <c r="E13" s="122">
        <v>272.64</v>
      </c>
      <c r="F13" s="122">
        <v>275.05</v>
      </c>
    </row>
    <row r="14" spans="1:15" ht="15.75" thickBot="1">
      <c r="B14" s="66" t="s">
        <v>88</v>
      </c>
      <c r="C14" s="67">
        <v>251.79</v>
      </c>
      <c r="D14" s="91">
        <v>0.71399999999999997</v>
      </c>
      <c r="E14" s="121">
        <v>250.39</v>
      </c>
      <c r="F14" s="121">
        <v>253.19</v>
      </c>
      <c r="K14" s="59"/>
    </row>
    <row r="15" spans="1:15" ht="15.75" thickBot="1">
      <c r="B15" s="68" t="s">
        <v>97</v>
      </c>
      <c r="C15" s="65">
        <v>275.88</v>
      </c>
      <c r="D15" s="92">
        <v>0.72199999999999998</v>
      </c>
      <c r="E15" s="122">
        <v>274.47000000000003</v>
      </c>
      <c r="F15" s="122">
        <v>277.3</v>
      </c>
    </row>
    <row r="16" spans="1:15" ht="15.75" thickBot="1">
      <c r="B16" s="66" t="s">
        <v>95</v>
      </c>
      <c r="C16" s="67">
        <v>287.55</v>
      </c>
      <c r="D16" s="91">
        <v>0.66500000000000004</v>
      </c>
      <c r="E16" s="121">
        <v>286.24</v>
      </c>
      <c r="F16" s="121">
        <v>288.85000000000002</v>
      </c>
      <c r="K16" s="60"/>
      <c r="O16" s="61"/>
    </row>
    <row r="17" spans="2:15" ht="15.75" thickBot="1">
      <c r="B17" s="68" t="s">
        <v>400</v>
      </c>
      <c r="C17" s="65">
        <v>275.48</v>
      </c>
      <c r="D17" s="92">
        <v>0.83</v>
      </c>
      <c r="E17" s="122">
        <v>273.85000000000002</v>
      </c>
      <c r="F17" s="122">
        <v>277.11</v>
      </c>
      <c r="K17" s="61"/>
    </row>
    <row r="18" spans="2:15" ht="15.75" thickBot="1">
      <c r="B18" s="66" t="s">
        <v>13</v>
      </c>
      <c r="C18" s="67">
        <v>262.14</v>
      </c>
      <c r="D18" s="91">
        <v>0.59199999999999997</v>
      </c>
      <c r="E18" s="121">
        <v>260.97967999999997</v>
      </c>
      <c r="F18" s="121">
        <v>263.30032</v>
      </c>
      <c r="K18" s="61"/>
      <c r="O18" s="61"/>
    </row>
    <row r="19" spans="2:15" ht="15.75" thickBot="1">
      <c r="B19" s="68" t="s">
        <v>401</v>
      </c>
      <c r="C19" s="65">
        <v>272.45999999999998</v>
      </c>
      <c r="D19" s="92">
        <v>1.0189999999999999</v>
      </c>
      <c r="E19" s="122">
        <v>270.45999999999998</v>
      </c>
      <c r="F19" s="122">
        <v>274.45</v>
      </c>
      <c r="K19" s="61"/>
      <c r="O19" s="61"/>
    </row>
    <row r="20" spans="2:15" ht="15.75" thickBot="1">
      <c r="B20" s="66" t="s">
        <v>105</v>
      </c>
      <c r="C20" s="67">
        <v>266.54000000000002</v>
      </c>
      <c r="D20" s="91">
        <v>0.91700000000000004</v>
      </c>
      <c r="E20" s="121">
        <v>264.75</v>
      </c>
      <c r="F20" s="121">
        <v>268.33999999999997</v>
      </c>
      <c r="K20" s="61"/>
    </row>
    <row r="21" spans="2:15" ht="15.75" thickBot="1">
      <c r="B21" s="68" t="s">
        <v>89</v>
      </c>
      <c r="C21" s="65">
        <v>250.48</v>
      </c>
      <c r="D21" s="92">
        <v>1.095</v>
      </c>
      <c r="E21" s="122">
        <v>248.34</v>
      </c>
      <c r="F21" s="122">
        <v>252.63</v>
      </c>
      <c r="K21" s="61"/>
      <c r="O21" s="61"/>
    </row>
    <row r="22" spans="2:15" ht="15.75" thickBot="1">
      <c r="B22" s="66" t="s">
        <v>98</v>
      </c>
      <c r="C22" s="67">
        <v>296.24</v>
      </c>
      <c r="D22" s="91">
        <v>0.68500000000000005</v>
      </c>
      <c r="E22" s="121">
        <v>294.89999999999998</v>
      </c>
      <c r="F22" s="121">
        <v>297.58</v>
      </c>
      <c r="K22" s="61"/>
      <c r="O22" s="61"/>
    </row>
    <row r="23" spans="2:15" ht="15.75" thickBot="1">
      <c r="B23" s="68" t="s">
        <v>104</v>
      </c>
      <c r="C23" s="65">
        <v>278.43</v>
      </c>
      <c r="D23" s="92">
        <v>0.60799999999999998</v>
      </c>
      <c r="E23" s="122">
        <v>277.23</v>
      </c>
      <c r="F23" s="122">
        <v>279.62</v>
      </c>
      <c r="O23" s="61"/>
    </row>
    <row r="24" spans="2:15" ht="15.75" thickBot="1">
      <c r="B24" s="66" t="s">
        <v>103</v>
      </c>
      <c r="C24" s="67">
        <v>284.01</v>
      </c>
      <c r="D24" s="91">
        <v>0.71099999999999997</v>
      </c>
      <c r="E24" s="121">
        <v>282.61</v>
      </c>
      <c r="F24" s="121">
        <v>285.39999999999998</v>
      </c>
      <c r="K24" s="61"/>
      <c r="O24" s="61"/>
    </row>
    <row r="25" spans="2:15" ht="15.75" thickBot="1">
      <c r="B25" s="69" t="s">
        <v>93</v>
      </c>
      <c r="C25" s="70">
        <v>266.89999999999998</v>
      </c>
      <c r="D25" s="93">
        <v>0.60399999999999998</v>
      </c>
      <c r="E25" s="123">
        <v>265.72000000000003</v>
      </c>
      <c r="F25" s="123">
        <v>268.08999999999997</v>
      </c>
      <c r="K25" s="61"/>
      <c r="O25" s="61"/>
    </row>
    <row r="26" spans="2:15" ht="15.75" thickBot="1">
      <c r="B26" s="66" t="s">
        <v>91</v>
      </c>
      <c r="C26" s="67">
        <v>274.01</v>
      </c>
      <c r="D26" s="91">
        <v>0.98199999999999998</v>
      </c>
      <c r="E26" s="121">
        <v>272.08999999999997</v>
      </c>
      <c r="F26" s="121">
        <v>275.94</v>
      </c>
      <c r="K26" s="61"/>
      <c r="O26" s="61"/>
    </row>
    <row r="27" spans="2:15" ht="15.75" thickBot="1">
      <c r="B27" s="68" t="s">
        <v>92</v>
      </c>
      <c r="C27" s="65">
        <v>279.23</v>
      </c>
      <c r="D27" s="92">
        <v>0.67700000000000005</v>
      </c>
      <c r="E27" s="122">
        <v>277.89999999999998</v>
      </c>
      <c r="F27" s="122">
        <v>280.56</v>
      </c>
    </row>
    <row r="28" spans="2:15" ht="15.75" thickBot="1">
      <c r="B28" s="71" t="s">
        <v>30</v>
      </c>
      <c r="C28" s="72">
        <v>272.79000000000002</v>
      </c>
      <c r="D28" s="94">
        <v>0.16700000000000001</v>
      </c>
      <c r="E28" s="124">
        <v>272.46268000000003</v>
      </c>
      <c r="F28" s="124">
        <v>273.11732000000001</v>
      </c>
    </row>
    <row r="29" spans="2:15" ht="15.75" thickBot="1">
      <c r="B29" s="73" t="s">
        <v>4</v>
      </c>
      <c r="C29" s="74">
        <v>270.54000000000002</v>
      </c>
      <c r="D29" s="95">
        <v>0.192</v>
      </c>
      <c r="E29" s="125">
        <v>270.16368</v>
      </c>
      <c r="F29" s="125">
        <v>270.91632000000004</v>
      </c>
    </row>
  </sheetData>
  <sortState ref="B12:F27">
    <sortCondition ref="B11"/>
  </sortState>
  <mergeCells count="3">
    <mergeCell ref="C3:C4"/>
    <mergeCell ref="E3:F3"/>
    <mergeCell ref="D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="90" zoomScaleNormal="90" workbookViewId="0"/>
  </sheetViews>
  <sheetFormatPr baseColWidth="10" defaultRowHeight="15"/>
  <cols>
    <col min="1" max="1" width="11.7109375" customWidth="1"/>
    <col min="2" max="2" width="13.42578125" customWidth="1"/>
    <col min="3" max="7" width="10.7109375" customWidth="1"/>
  </cols>
  <sheetData>
    <row r="1" spans="1:8">
      <c r="A1" t="s">
        <v>407</v>
      </c>
    </row>
    <row r="2" spans="1:8" ht="15.75" thickBot="1">
      <c r="B2" s="20"/>
      <c r="C2" s="20"/>
      <c r="D2" s="20"/>
      <c r="E2" s="20"/>
      <c r="F2" s="20"/>
      <c r="G2" s="20"/>
    </row>
    <row r="3" spans="1:8">
      <c r="B3" s="127"/>
      <c r="C3" s="252" t="s">
        <v>66</v>
      </c>
      <c r="D3" s="252" t="s">
        <v>6</v>
      </c>
      <c r="E3" s="252" t="s">
        <v>7</v>
      </c>
      <c r="F3" s="252" t="s">
        <v>8</v>
      </c>
      <c r="G3" s="252" t="s">
        <v>67</v>
      </c>
    </row>
    <row r="4" spans="1:8" ht="8.4499999999999993" customHeight="1" thickBot="1">
      <c r="B4" s="128"/>
      <c r="C4" s="253"/>
      <c r="D4" s="253"/>
      <c r="E4" s="253"/>
      <c r="F4" s="253"/>
      <c r="G4" s="253"/>
    </row>
    <row r="5" spans="1:8" ht="15.75" thickBot="1">
      <c r="B5" s="64" t="s">
        <v>102</v>
      </c>
      <c r="C5" s="120">
        <v>186.47852478027301</v>
      </c>
      <c r="D5" s="120">
        <v>238.74577789306699</v>
      </c>
      <c r="E5" s="120">
        <v>273.32619628906201</v>
      </c>
      <c r="F5" s="120">
        <v>303.81616516113297</v>
      </c>
      <c r="G5" s="120">
        <v>341.45440673828102</v>
      </c>
      <c r="H5" s="24"/>
    </row>
    <row r="6" spans="1:8" ht="15.75" thickBot="1">
      <c r="B6" s="66" t="s">
        <v>99</v>
      </c>
      <c r="C6" s="121">
        <v>193.28304595947299</v>
      </c>
      <c r="D6" s="121">
        <v>251.193168640137</v>
      </c>
      <c r="E6" s="121">
        <v>284.69625854492199</v>
      </c>
      <c r="F6" s="121">
        <v>314.919024658203</v>
      </c>
      <c r="G6" s="121">
        <v>354.63851013183603</v>
      </c>
      <c r="H6" s="24"/>
    </row>
    <row r="7" spans="1:8" ht="15.75" thickBot="1">
      <c r="B7" s="68" t="s">
        <v>90</v>
      </c>
      <c r="C7" s="122">
        <v>194.08034210205099</v>
      </c>
      <c r="D7" s="122">
        <v>242.016360473633</v>
      </c>
      <c r="E7" s="122">
        <v>272.33706970214803</v>
      </c>
      <c r="F7" s="122">
        <v>299.99964904785202</v>
      </c>
      <c r="G7" s="122">
        <v>336.12290344238301</v>
      </c>
      <c r="H7" s="24"/>
    </row>
    <row r="8" spans="1:8" ht="15.75" thickBot="1">
      <c r="B8" s="66" t="s">
        <v>94</v>
      </c>
      <c r="C8" s="121">
        <v>185.070179748535</v>
      </c>
      <c r="D8" s="121">
        <v>242.506398010254</v>
      </c>
      <c r="E8" s="121">
        <v>277.79038085937498</v>
      </c>
      <c r="F8" s="121">
        <v>308.72666015624998</v>
      </c>
      <c r="G8" s="121">
        <v>348.02972717285201</v>
      </c>
      <c r="H8" s="24"/>
    </row>
    <row r="9" spans="1:8" ht="15.75" thickBot="1">
      <c r="B9" s="68" t="s">
        <v>100</v>
      </c>
      <c r="C9" s="122">
        <v>198.32713928222699</v>
      </c>
      <c r="D9" s="122">
        <v>243.60082855224601</v>
      </c>
      <c r="E9" s="122">
        <v>271.69030761718801</v>
      </c>
      <c r="F9" s="122">
        <v>296.06991882324201</v>
      </c>
      <c r="G9" s="122">
        <v>330.59559326171899</v>
      </c>
      <c r="H9" s="24"/>
    </row>
    <row r="10" spans="1:8" ht="15.75" thickBot="1">
      <c r="B10" s="66" t="s">
        <v>101</v>
      </c>
      <c r="C10" s="121">
        <v>198.55827941894501</v>
      </c>
      <c r="D10" s="121">
        <v>247.674687194824</v>
      </c>
      <c r="E10" s="121">
        <v>275.99595336914098</v>
      </c>
      <c r="F10" s="121">
        <v>301.19762878417998</v>
      </c>
      <c r="G10" s="121">
        <v>334.61021423339798</v>
      </c>
      <c r="H10" s="24"/>
    </row>
    <row r="11" spans="1:8" ht="15.75" thickBot="1">
      <c r="B11" s="68" t="s">
        <v>96</v>
      </c>
      <c r="C11" s="122">
        <v>186.04884796142599</v>
      </c>
      <c r="D11" s="122">
        <v>243.82562255859401</v>
      </c>
      <c r="E11" s="122">
        <v>276.16124267578101</v>
      </c>
      <c r="F11" s="122">
        <v>303.41438903808603</v>
      </c>
      <c r="G11" s="122">
        <v>338.90074768066398</v>
      </c>
      <c r="H11" s="24"/>
    </row>
    <row r="12" spans="1:8" ht="15.75" thickBot="1">
      <c r="B12" s="66" t="s">
        <v>107</v>
      </c>
      <c r="C12" s="121">
        <v>182.01462097167999</v>
      </c>
      <c r="D12" s="121">
        <v>238.34640197753899</v>
      </c>
      <c r="E12" s="121">
        <v>273.16164245605501</v>
      </c>
      <c r="F12" s="121">
        <v>304.55608215332001</v>
      </c>
      <c r="G12" s="121">
        <v>344.40039978027301</v>
      </c>
      <c r="H12" s="24"/>
    </row>
    <row r="13" spans="1:8" ht="15.75" thickBot="1">
      <c r="B13" s="68" t="s">
        <v>106</v>
      </c>
      <c r="C13" s="122">
        <v>201.047163391113</v>
      </c>
      <c r="D13" s="122">
        <v>250.18624267578099</v>
      </c>
      <c r="E13" s="122">
        <v>277.89686279296899</v>
      </c>
      <c r="F13" s="122">
        <v>301.35832824707001</v>
      </c>
      <c r="G13" s="122">
        <v>332.461749267578</v>
      </c>
      <c r="H13" s="24"/>
    </row>
    <row r="14" spans="1:8" ht="15.75" thickBot="1">
      <c r="B14" s="66" t="s">
        <v>88</v>
      </c>
      <c r="C14" s="121">
        <v>163.527305603027</v>
      </c>
      <c r="D14" s="121">
        <v>221.729130554199</v>
      </c>
      <c r="E14" s="121">
        <v>255.616578674316</v>
      </c>
      <c r="F14" s="121">
        <v>286.08436889648402</v>
      </c>
      <c r="G14" s="121">
        <v>325.10228271484402</v>
      </c>
      <c r="H14" s="24"/>
    </row>
    <row r="15" spans="1:8" ht="15.75" thickBot="1">
      <c r="B15" s="68" t="s">
        <v>97</v>
      </c>
      <c r="C15" s="122">
        <v>198.62946014404301</v>
      </c>
      <c r="D15" s="122">
        <v>248.363877868652</v>
      </c>
      <c r="E15" s="122">
        <v>278.71139526367199</v>
      </c>
      <c r="F15" s="122">
        <v>305.98755187988297</v>
      </c>
      <c r="G15" s="122">
        <v>344.16957397460902</v>
      </c>
      <c r="H15" s="24"/>
    </row>
    <row r="16" spans="1:8" ht="15.75" thickBot="1">
      <c r="B16" s="66" t="s">
        <v>95</v>
      </c>
      <c r="C16" s="121">
        <v>200.01454315185501</v>
      </c>
      <c r="D16" s="121">
        <v>258.34013977050802</v>
      </c>
      <c r="E16" s="121">
        <v>292.07384338378898</v>
      </c>
      <c r="F16" s="121">
        <v>322.13171997070299</v>
      </c>
      <c r="G16" s="121">
        <v>361.81692810058598</v>
      </c>
      <c r="H16" s="24"/>
    </row>
    <row r="17" spans="2:8" ht="15.75" thickBot="1">
      <c r="B17" s="68" t="s">
        <v>400</v>
      </c>
      <c r="C17" s="122">
        <v>191.089158630371</v>
      </c>
      <c r="D17" s="122">
        <v>246.401982116699</v>
      </c>
      <c r="E17" s="122">
        <v>280.48815002441398</v>
      </c>
      <c r="F17" s="122">
        <v>308.94083557128903</v>
      </c>
      <c r="G17" s="122">
        <v>343.70438537597698</v>
      </c>
      <c r="H17" s="24"/>
    </row>
    <row r="18" spans="2:8" ht="15.75" thickBot="1">
      <c r="B18" s="66" t="s">
        <v>13</v>
      </c>
      <c r="C18" s="121">
        <v>173.74605102539101</v>
      </c>
      <c r="D18" s="121">
        <v>231.78597259521499</v>
      </c>
      <c r="E18" s="121">
        <v>266.91050109863301</v>
      </c>
      <c r="F18" s="121">
        <v>296.89385986328102</v>
      </c>
      <c r="G18" s="121">
        <v>333.918212890625</v>
      </c>
      <c r="H18" s="24"/>
    </row>
    <row r="19" spans="2:8" ht="15.75" thickBot="1">
      <c r="B19" s="68" t="s">
        <v>401</v>
      </c>
      <c r="C19" s="122">
        <v>188.07106170654299</v>
      </c>
      <c r="D19" s="122">
        <v>241.22140808105499</v>
      </c>
      <c r="E19" s="122">
        <v>275.63172912597702</v>
      </c>
      <c r="F19" s="122">
        <v>307.12713928222701</v>
      </c>
      <c r="G19" s="122">
        <v>346.59425354003901</v>
      </c>
      <c r="H19" s="24"/>
    </row>
    <row r="20" spans="2:8" ht="15.75" thickBot="1">
      <c r="B20" s="66" t="s">
        <v>105</v>
      </c>
      <c r="C20" s="121">
        <v>181.740531921387</v>
      </c>
      <c r="D20" s="121">
        <v>239.23902130126999</v>
      </c>
      <c r="E20" s="121">
        <v>270.44914245605497</v>
      </c>
      <c r="F20" s="121">
        <v>298.30512390136698</v>
      </c>
      <c r="G20" s="121">
        <v>336.98667907714901</v>
      </c>
      <c r="H20" s="24"/>
    </row>
    <row r="21" spans="2:8" ht="15.75" thickBot="1">
      <c r="B21" s="68" t="s">
        <v>89</v>
      </c>
      <c r="C21" s="122">
        <v>173.238287353516</v>
      </c>
      <c r="D21" s="122">
        <v>221.85714416503899</v>
      </c>
      <c r="E21" s="122">
        <v>252.44418945312501</v>
      </c>
      <c r="F21" s="122">
        <v>282.15776062011702</v>
      </c>
      <c r="G21" s="122">
        <v>319.49306945800799</v>
      </c>
      <c r="H21" s="24"/>
    </row>
    <row r="22" spans="2:8" ht="15.75" thickBot="1">
      <c r="B22" s="66" t="s">
        <v>98</v>
      </c>
      <c r="C22" s="121">
        <v>226.35251617431601</v>
      </c>
      <c r="D22" s="121">
        <v>272.25607299804699</v>
      </c>
      <c r="E22" s="121">
        <v>299.58585510253897</v>
      </c>
      <c r="F22" s="121">
        <v>323.60998535156199</v>
      </c>
      <c r="G22" s="121">
        <v>355.30870971679701</v>
      </c>
      <c r="H22" s="24"/>
    </row>
    <row r="23" spans="2:8" ht="15.75" thickBot="1">
      <c r="B23" s="68" t="s">
        <v>104</v>
      </c>
      <c r="C23" s="122">
        <v>194.54045257568399</v>
      </c>
      <c r="D23" s="122">
        <v>251.173069763184</v>
      </c>
      <c r="E23" s="122">
        <v>283.45584411621098</v>
      </c>
      <c r="F23" s="122">
        <v>310.70057067871102</v>
      </c>
      <c r="G23" s="122">
        <v>346.64291076660197</v>
      </c>
      <c r="H23" s="24"/>
    </row>
    <row r="24" spans="2:8" ht="15.75" thickBot="1">
      <c r="B24" s="66" t="s">
        <v>103</v>
      </c>
      <c r="C24" s="121">
        <v>195.687879943848</v>
      </c>
      <c r="D24" s="121">
        <v>255.62156829834001</v>
      </c>
      <c r="E24" s="121">
        <v>289.15439147949201</v>
      </c>
      <c r="F24" s="121">
        <v>317.18654785156298</v>
      </c>
      <c r="G24" s="121">
        <v>354.61448364257802</v>
      </c>
      <c r="H24" s="24"/>
    </row>
    <row r="25" spans="2:8" ht="15.75" thickBot="1">
      <c r="B25" s="69" t="s">
        <v>93</v>
      </c>
      <c r="C25" s="123">
        <v>182.495567321778</v>
      </c>
      <c r="D25" s="123">
        <v>236.844923400879</v>
      </c>
      <c r="E25" s="123">
        <v>270.08610534667997</v>
      </c>
      <c r="F25" s="123">
        <v>299.92174377441398</v>
      </c>
      <c r="G25" s="123">
        <v>340.27527160644502</v>
      </c>
      <c r="H25" s="24"/>
    </row>
    <row r="26" spans="2:8" ht="15.75" thickBot="1">
      <c r="B26" s="66" t="s">
        <v>91</v>
      </c>
      <c r="C26" s="121">
        <v>202.71873931884801</v>
      </c>
      <c r="D26" s="121">
        <v>248.59865875244199</v>
      </c>
      <c r="E26" s="121">
        <v>276.35536193847702</v>
      </c>
      <c r="F26" s="121">
        <v>302.03783264160199</v>
      </c>
      <c r="G26" s="121">
        <v>335.76044616699198</v>
      </c>
      <c r="H26" s="24"/>
    </row>
    <row r="27" spans="2:8" s="2" customFormat="1" ht="15.75" thickBot="1">
      <c r="B27" s="68" t="s">
        <v>92</v>
      </c>
      <c r="C27" s="122">
        <v>188.36313018798799</v>
      </c>
      <c r="D27" s="122">
        <v>251.28213043212901</v>
      </c>
      <c r="E27" s="122">
        <v>284.77922973632798</v>
      </c>
      <c r="F27" s="122">
        <v>313.43214416503901</v>
      </c>
      <c r="G27" s="122">
        <v>351.26229553222697</v>
      </c>
      <c r="H27" s="24"/>
    </row>
    <row r="28" spans="2:8" ht="15.75" thickBot="1">
      <c r="B28" s="71" t="s">
        <v>30</v>
      </c>
      <c r="C28" s="124">
        <v>190.30889497236799</v>
      </c>
      <c r="D28" s="124">
        <v>244.50953452370399</v>
      </c>
      <c r="E28" s="124">
        <v>276.686723813144</v>
      </c>
      <c r="F28" s="124">
        <v>305.11386871337902</v>
      </c>
      <c r="G28" s="124">
        <v>342.103098227761</v>
      </c>
      <c r="H28" s="24"/>
    </row>
    <row r="29" spans="2:8" ht="15.6" customHeight="1" thickBot="1">
      <c r="B29" s="73" t="s">
        <v>4</v>
      </c>
      <c r="C29" s="125">
        <v>188.55</v>
      </c>
      <c r="D29" s="125">
        <v>242.33</v>
      </c>
      <c r="E29" s="125">
        <v>274.36</v>
      </c>
      <c r="F29" s="125">
        <v>302.64</v>
      </c>
      <c r="G29" s="125">
        <v>339.6</v>
      </c>
      <c r="H29" s="24"/>
    </row>
  </sheetData>
  <sortState ref="B11:H26">
    <sortCondition ref="B10"/>
  </sortState>
  <mergeCells count="5">
    <mergeCell ref="C3:C4"/>
    <mergeCell ref="D3:D4"/>
    <mergeCell ref="E3:E4"/>
    <mergeCell ref="G3:G4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"/>
  <sheetViews>
    <sheetView showGridLines="0" workbookViewId="0">
      <selection activeCell="E34" sqref="E34"/>
    </sheetView>
  </sheetViews>
  <sheetFormatPr baseColWidth="10" defaultColWidth="11.42578125" defaultRowHeight="9"/>
  <cols>
    <col min="1" max="1" width="11.7109375" style="131" customWidth="1"/>
    <col min="2" max="2" width="14" style="131" customWidth="1"/>
    <col min="3" max="3" width="11.42578125" style="151" customWidth="1"/>
    <col min="4" max="8" width="8" style="151" customWidth="1"/>
    <col min="9" max="16384" width="11.42578125" style="131"/>
  </cols>
  <sheetData>
    <row r="2" spans="1:8" ht="15">
      <c r="A2" s="60" t="s">
        <v>408</v>
      </c>
      <c r="B2" s="129"/>
      <c r="C2" s="130"/>
      <c r="D2" s="130"/>
      <c r="E2" s="130"/>
      <c r="F2" s="130"/>
      <c r="G2" s="130"/>
      <c r="H2" s="130"/>
    </row>
    <row r="3" spans="1:8" ht="15.75" thickBot="1">
      <c r="A3" s="60"/>
      <c r="B3" s="129"/>
      <c r="C3" s="130"/>
      <c r="D3" s="130"/>
      <c r="E3" s="130"/>
      <c r="F3" s="130"/>
      <c r="G3" s="130"/>
      <c r="H3" s="130"/>
    </row>
    <row r="4" spans="1:8" ht="11.45" customHeight="1">
      <c r="B4" s="152"/>
      <c r="C4" s="254" t="s">
        <v>23</v>
      </c>
      <c r="D4" s="254" t="s">
        <v>21</v>
      </c>
      <c r="E4" s="254" t="s">
        <v>9</v>
      </c>
      <c r="F4" s="254" t="s">
        <v>10</v>
      </c>
      <c r="G4" s="254" t="s">
        <v>11</v>
      </c>
      <c r="H4" s="254" t="s">
        <v>12</v>
      </c>
    </row>
    <row r="5" spans="1:8" ht="11.45" customHeight="1" thickBot="1">
      <c r="B5" s="153"/>
      <c r="C5" s="255"/>
      <c r="D5" s="255"/>
      <c r="E5" s="255"/>
      <c r="F5" s="255"/>
      <c r="G5" s="255"/>
      <c r="H5" s="255"/>
    </row>
    <row r="6" spans="1:8" ht="11.45" customHeight="1" thickBot="1">
      <c r="B6" s="132" t="s">
        <v>102</v>
      </c>
      <c r="C6" s="133">
        <v>3.3282202951735802</v>
      </c>
      <c r="D6" s="133">
        <v>14.4531700698828</v>
      </c>
      <c r="E6" s="133">
        <v>34.442557195050803</v>
      </c>
      <c r="F6" s="133">
        <v>36.970709620506902</v>
      </c>
      <c r="G6" s="133">
        <v>10.319232612672</v>
      </c>
      <c r="H6" s="134" t="s">
        <v>22</v>
      </c>
    </row>
    <row r="7" spans="1:8" ht="11.45" customHeight="1" thickBot="1">
      <c r="B7" s="135" t="s">
        <v>99</v>
      </c>
      <c r="C7" s="136">
        <v>3.1913323583994901</v>
      </c>
      <c r="D7" s="136">
        <v>9.6082206876853604</v>
      </c>
      <c r="E7" s="136">
        <v>29.726489001901498</v>
      </c>
      <c r="F7" s="136">
        <v>40.1355500899598</v>
      </c>
      <c r="G7" s="136">
        <v>16.0057802733544</v>
      </c>
      <c r="H7" s="137">
        <v>1.3326275886993599</v>
      </c>
    </row>
    <row r="8" spans="1:8" ht="11.45" customHeight="1" thickBot="1">
      <c r="B8" s="138" t="s">
        <v>90</v>
      </c>
      <c r="C8" s="139">
        <v>2.4977689657029698</v>
      </c>
      <c r="D8" s="139">
        <v>13.0763803191875</v>
      </c>
      <c r="E8" s="139">
        <v>37.867111613692302</v>
      </c>
      <c r="F8" s="139">
        <v>37.987049534268799</v>
      </c>
      <c r="G8" s="139">
        <v>8.3054616918340205</v>
      </c>
      <c r="H8" s="140" t="s">
        <v>22</v>
      </c>
    </row>
    <row r="9" spans="1:8" ht="11.45" customHeight="1" thickBot="1">
      <c r="B9" s="135" t="s">
        <v>94</v>
      </c>
      <c r="C9" s="136">
        <v>3.8481004808266799</v>
      </c>
      <c r="D9" s="136">
        <v>12.679032723581001</v>
      </c>
      <c r="E9" s="136">
        <v>31.993482606030199</v>
      </c>
      <c r="F9" s="136">
        <v>37.619613729961699</v>
      </c>
      <c r="G9" s="136">
        <v>12.907251770931101</v>
      </c>
      <c r="H9" s="137">
        <v>0.95251868866933398</v>
      </c>
    </row>
    <row r="10" spans="1:8" ht="11.45" customHeight="1" thickBot="1">
      <c r="B10" s="138" t="s">
        <v>100</v>
      </c>
      <c r="C10" s="139">
        <v>1.8863010901634201</v>
      </c>
      <c r="D10" s="139">
        <v>12.509448055265601</v>
      </c>
      <c r="E10" s="139">
        <v>40.066143513037801</v>
      </c>
      <c r="F10" s="139">
        <v>39.027385941381098</v>
      </c>
      <c r="G10" s="139">
        <v>6.30098977930174</v>
      </c>
      <c r="H10" s="140" t="s">
        <v>22</v>
      </c>
    </row>
    <row r="11" spans="1:8" ht="11.45" customHeight="1" thickBot="1">
      <c r="B11" s="135" t="s">
        <v>101</v>
      </c>
      <c r="C11" s="136">
        <v>2.2287876160083999</v>
      </c>
      <c r="D11" s="136">
        <v>10.670220150875901</v>
      </c>
      <c r="E11" s="136">
        <v>37.134518998135697</v>
      </c>
      <c r="F11" s="136">
        <v>41.829381323317101</v>
      </c>
      <c r="G11" s="136">
        <v>7.9152872829046901</v>
      </c>
      <c r="H11" s="137" t="s">
        <v>22</v>
      </c>
    </row>
    <row r="12" spans="1:8" ht="11.45" customHeight="1" thickBot="1">
      <c r="B12" s="138" t="s">
        <v>96</v>
      </c>
      <c r="C12" s="139">
        <v>3.8255556904941601</v>
      </c>
      <c r="D12" s="139">
        <v>11.9352942955814</v>
      </c>
      <c r="E12" s="139">
        <v>34.101731011679298</v>
      </c>
      <c r="F12" s="139">
        <v>40.091577433351198</v>
      </c>
      <c r="G12" s="139">
        <v>9.6671643916878196</v>
      </c>
      <c r="H12" s="140" t="s">
        <v>22</v>
      </c>
    </row>
    <row r="13" spans="1:8" ht="11.45" customHeight="1" thickBot="1">
      <c r="B13" s="135" t="s">
        <v>107</v>
      </c>
      <c r="C13" s="136">
        <v>4.0901169960177004</v>
      </c>
      <c r="D13" s="136">
        <v>14.167268648842199</v>
      </c>
      <c r="E13" s="136">
        <v>33.990192752453702</v>
      </c>
      <c r="F13" s="136">
        <v>35.729770282521002</v>
      </c>
      <c r="G13" s="136">
        <v>11.3630782337481</v>
      </c>
      <c r="H13" s="137">
        <v>0.65957308641732404</v>
      </c>
    </row>
    <row r="14" spans="1:8" ht="11.45" customHeight="1" thickBot="1">
      <c r="B14" s="138" t="s">
        <v>106</v>
      </c>
      <c r="C14" s="139">
        <v>1.88994889158867</v>
      </c>
      <c r="D14" s="139">
        <v>9.7684474201496094</v>
      </c>
      <c r="E14" s="139">
        <v>36.330383785393302</v>
      </c>
      <c r="F14" s="139">
        <v>44.541997905330597</v>
      </c>
      <c r="G14" s="139">
        <v>7.3152347231318098</v>
      </c>
      <c r="H14" s="140" t="s">
        <v>22</v>
      </c>
    </row>
    <row r="15" spans="1:8" ht="11.45" customHeight="1" thickBot="1">
      <c r="B15" s="135" t="s">
        <v>88</v>
      </c>
      <c r="C15" s="136">
        <v>7.2656208668246496</v>
      </c>
      <c r="D15" s="136">
        <v>20.436815069342401</v>
      </c>
      <c r="E15" s="136">
        <v>39.4482484076457</v>
      </c>
      <c r="F15" s="136">
        <v>28.041024481614901</v>
      </c>
      <c r="G15" s="136">
        <v>4.6622858024251803</v>
      </c>
      <c r="H15" s="137" t="s">
        <v>22</v>
      </c>
    </row>
    <row r="16" spans="1:8" ht="11.45" customHeight="1" thickBot="1">
      <c r="B16" s="138" t="s">
        <v>97</v>
      </c>
      <c r="C16" s="139">
        <v>2.0189517876249101</v>
      </c>
      <c r="D16" s="139">
        <v>11.0471889890529</v>
      </c>
      <c r="E16" s="139">
        <v>34.404331958173401</v>
      </c>
      <c r="F16" s="139">
        <v>40.752484105898397</v>
      </c>
      <c r="G16" s="139">
        <v>11.0094088523579</v>
      </c>
      <c r="H16" s="140">
        <v>0.76763430689254797</v>
      </c>
    </row>
    <row r="17" spans="2:9" ht="11.45" customHeight="1" thickBot="1">
      <c r="B17" s="135" t="s">
        <v>95</v>
      </c>
      <c r="C17" s="136">
        <v>2.6580503394548201</v>
      </c>
      <c r="D17" s="136">
        <v>7.9522951920729099</v>
      </c>
      <c r="E17" s="136">
        <v>26.502278336645901</v>
      </c>
      <c r="F17" s="136">
        <v>40.698975645450098</v>
      </c>
      <c r="G17" s="136">
        <v>20.010288623760999</v>
      </c>
      <c r="H17" s="137">
        <v>2.17811186261526</v>
      </c>
    </row>
    <row r="18" spans="2:9" ht="11.45" customHeight="1" thickBot="1">
      <c r="B18" s="138" t="s">
        <v>400</v>
      </c>
      <c r="C18" s="139">
        <v>2.8986361141699302</v>
      </c>
      <c r="D18" s="139">
        <v>11.8912495560322</v>
      </c>
      <c r="E18" s="139">
        <v>31.2100450328088</v>
      </c>
      <c r="F18" s="139">
        <v>40.948240563268698</v>
      </c>
      <c r="G18" s="139">
        <v>12.5946451024999</v>
      </c>
      <c r="H18" s="140" t="s">
        <v>22</v>
      </c>
    </row>
    <row r="19" spans="2:9" ht="11.45" customHeight="1" thickBot="1">
      <c r="B19" s="135" t="s">
        <v>13</v>
      </c>
      <c r="C19" s="136">
        <v>5.3720705678036698</v>
      </c>
      <c r="D19" s="136">
        <v>16.367937973100201</v>
      </c>
      <c r="E19" s="136">
        <v>36.178625598770701</v>
      </c>
      <c r="F19" s="136">
        <v>34.318185966682798</v>
      </c>
      <c r="G19" s="136">
        <v>7.4713261169852396</v>
      </c>
      <c r="H19" s="137" t="s">
        <v>22</v>
      </c>
    </row>
    <row r="20" spans="2:9" ht="11.45" customHeight="1" thickBot="1">
      <c r="B20" s="138" t="s">
        <v>401</v>
      </c>
      <c r="C20" s="139">
        <v>3.3165821757887501</v>
      </c>
      <c r="D20" s="139">
        <v>13.319823701029501</v>
      </c>
      <c r="E20" s="139">
        <v>33.6877677572013</v>
      </c>
      <c r="F20" s="139">
        <v>36.408963770096499</v>
      </c>
      <c r="G20" s="139">
        <v>12.4928345119577</v>
      </c>
      <c r="H20" s="140">
        <v>0.77402808392623801</v>
      </c>
    </row>
    <row r="21" spans="2:9" ht="11.45" customHeight="1" thickBot="1">
      <c r="B21" s="135" t="s">
        <v>105</v>
      </c>
      <c r="C21" s="136">
        <v>4.3040373561396104</v>
      </c>
      <c r="D21" s="136">
        <v>13.219754315230601</v>
      </c>
      <c r="E21" s="136">
        <v>37.742977456643501</v>
      </c>
      <c r="F21" s="136">
        <v>36.194225183354</v>
      </c>
      <c r="G21" s="136">
        <v>8.1455900761778093</v>
      </c>
      <c r="H21" s="137" t="s">
        <v>22</v>
      </c>
    </row>
    <row r="22" spans="2:9" ht="11.45" customHeight="1" thickBot="1">
      <c r="B22" s="138" t="s">
        <v>89</v>
      </c>
      <c r="C22" s="139">
        <v>5.5579480690612204</v>
      </c>
      <c r="D22" s="139">
        <v>22.306383214232099</v>
      </c>
      <c r="E22" s="139">
        <v>42.265336591014901</v>
      </c>
      <c r="F22" s="139">
        <v>26.5303356807912</v>
      </c>
      <c r="G22" s="139">
        <v>3.2844832333977401</v>
      </c>
      <c r="H22" s="140" t="s">
        <v>22</v>
      </c>
    </row>
    <row r="23" spans="2:9" ht="11.45" customHeight="1" thickBot="1">
      <c r="B23" s="135" t="s">
        <v>98</v>
      </c>
      <c r="C23" s="136">
        <v>0.57167733775891205</v>
      </c>
      <c r="D23" s="136">
        <v>4.3575731644665696</v>
      </c>
      <c r="E23" s="136">
        <v>23.059403966921501</v>
      </c>
      <c r="F23" s="136">
        <v>49.1709882866393</v>
      </c>
      <c r="G23" s="136">
        <v>21.635945991080501</v>
      </c>
      <c r="H23" s="137">
        <v>1.2044112531331399</v>
      </c>
    </row>
    <row r="24" spans="2:9" ht="11.45" customHeight="1" thickBot="1">
      <c r="B24" s="138" t="s">
        <v>104</v>
      </c>
      <c r="C24" s="139">
        <v>3.0504434452768798</v>
      </c>
      <c r="D24" s="139">
        <v>9.4900793731685802</v>
      </c>
      <c r="E24" s="139">
        <v>30.871732291774499</v>
      </c>
      <c r="F24" s="139">
        <v>42.581415385175802</v>
      </c>
      <c r="G24" s="139">
        <v>13.3877622565712</v>
      </c>
      <c r="H24" s="140">
        <v>0.61856724803306196</v>
      </c>
    </row>
    <row r="25" spans="2:9" ht="11.45" customHeight="1" thickBot="1">
      <c r="B25" s="135" t="s">
        <v>103</v>
      </c>
      <c r="C25" s="136">
        <v>2.6207601047926201</v>
      </c>
      <c r="D25" s="136">
        <v>9.3262462792130201</v>
      </c>
      <c r="E25" s="136">
        <v>27.042946071630201</v>
      </c>
      <c r="F25" s="136">
        <v>42.442331563305203</v>
      </c>
      <c r="G25" s="136">
        <v>17.230621864732701</v>
      </c>
      <c r="H25" s="137">
        <v>1.33709411632616</v>
      </c>
    </row>
    <row r="26" spans="2:9" ht="11.45" customHeight="1" thickBot="1">
      <c r="B26" s="141" t="s">
        <v>93</v>
      </c>
      <c r="C26" s="142">
        <v>3.9407756811800199</v>
      </c>
      <c r="D26" s="142">
        <v>14.8279354289058</v>
      </c>
      <c r="E26" s="142">
        <v>36.537457450525601</v>
      </c>
      <c r="F26" s="142">
        <v>35.034123365320298</v>
      </c>
      <c r="G26" s="142">
        <v>8.9999453902384108</v>
      </c>
      <c r="H26" s="143">
        <v>0.65976268382998204</v>
      </c>
    </row>
    <row r="27" spans="2:9" ht="11.45" customHeight="1" thickBot="1">
      <c r="B27" s="135" t="s">
        <v>91</v>
      </c>
      <c r="C27" s="136">
        <v>1.5448172093818799</v>
      </c>
      <c r="D27" s="136">
        <v>10.326224261444199</v>
      </c>
      <c r="E27" s="136">
        <v>37.714358052467198</v>
      </c>
      <c r="F27" s="136">
        <v>41.707134846182299</v>
      </c>
      <c r="G27" s="136">
        <v>8.3036398805808904</v>
      </c>
      <c r="H27" s="137" t="s">
        <v>22</v>
      </c>
    </row>
    <row r="28" spans="2:9" ht="11.45" customHeight="1" thickBot="1">
      <c r="B28" s="138" t="s">
        <v>92</v>
      </c>
      <c r="C28" s="139">
        <v>3.68265841483705</v>
      </c>
      <c r="D28" s="139">
        <v>9.5846605675957495</v>
      </c>
      <c r="E28" s="139">
        <v>29.079093797276901</v>
      </c>
      <c r="F28" s="139">
        <v>41.571553032540301</v>
      </c>
      <c r="G28" s="139">
        <v>14.8842646488862</v>
      </c>
      <c r="H28" s="140">
        <v>1.1977695388637599</v>
      </c>
    </row>
    <row r="29" spans="2:9" ht="11.45" customHeight="1" thickBot="1">
      <c r="B29" s="144" t="s">
        <v>30</v>
      </c>
      <c r="C29" s="145">
        <v>3.35013003474121</v>
      </c>
      <c r="D29" s="145">
        <v>12.309645518212401</v>
      </c>
      <c r="E29" s="145">
        <v>33.696866806083499</v>
      </c>
      <c r="F29" s="145">
        <v>38.695710536160803</v>
      </c>
      <c r="G29" s="145">
        <v>11.2687060605417</v>
      </c>
      <c r="H29" s="146">
        <v>0.67894104426048196</v>
      </c>
      <c r="I29" s="147"/>
    </row>
    <row r="30" spans="2:9" ht="11.45" customHeight="1" thickBot="1">
      <c r="B30" s="148" t="s">
        <v>4</v>
      </c>
      <c r="C30" s="149">
        <v>3.45</v>
      </c>
      <c r="D30" s="149">
        <v>13.08</v>
      </c>
      <c r="E30" s="149">
        <v>34.979999999999997</v>
      </c>
      <c r="F30" s="149">
        <v>37.840000000000003</v>
      </c>
      <c r="G30" s="149">
        <v>10.06</v>
      </c>
      <c r="H30" s="150">
        <v>0.6</v>
      </c>
    </row>
  </sheetData>
  <sortState ref="B12:H27">
    <sortCondition ref="B11"/>
  </sortState>
  <mergeCells count="6">
    <mergeCell ref="C4:C5"/>
    <mergeCell ref="H4:H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="90" zoomScaleNormal="90" workbookViewId="0">
      <selection activeCell="J8" sqref="J8"/>
    </sheetView>
  </sheetViews>
  <sheetFormatPr baseColWidth="10" defaultColWidth="11.5703125" defaultRowHeight="14.25"/>
  <cols>
    <col min="1" max="1" width="14.140625" style="30" customWidth="1"/>
    <col min="2" max="2" width="12.42578125" style="5" customWidth="1"/>
    <col min="3" max="16384" width="11.5703125" style="5"/>
  </cols>
  <sheetData>
    <row r="1" spans="1:7" ht="15">
      <c r="A1" t="s">
        <v>415</v>
      </c>
    </row>
    <row r="2" spans="1:7" ht="15" thickBot="1">
      <c r="A2" s="229" t="s">
        <v>472</v>
      </c>
    </row>
    <row r="3" spans="1:7" ht="15" thickBot="1">
      <c r="B3" s="256" t="s">
        <v>88</v>
      </c>
      <c r="C3" s="257"/>
      <c r="D3" s="257"/>
      <c r="E3" s="257"/>
      <c r="F3" s="257"/>
      <c r="G3" s="258"/>
    </row>
    <row r="4" spans="1:7" ht="15" thickBot="1">
      <c r="A4" s="154"/>
      <c r="B4" s="226">
        <v>7.0000000000000007E-2</v>
      </c>
      <c r="C4" s="227">
        <v>0.2</v>
      </c>
      <c r="D4" s="227">
        <v>0.39</v>
      </c>
      <c r="E4" s="227">
        <v>0.28000000000000003</v>
      </c>
      <c r="F4" s="227">
        <v>0.05</v>
      </c>
      <c r="G4" s="228">
        <v>0</v>
      </c>
    </row>
    <row r="5" spans="1:7" ht="23.45" customHeight="1" thickBot="1">
      <c r="A5" s="155"/>
      <c r="B5" s="37" t="s">
        <v>60</v>
      </c>
      <c r="C5" s="38" t="s">
        <v>61</v>
      </c>
      <c r="D5" s="38" t="s">
        <v>62</v>
      </c>
      <c r="E5" s="38" t="s">
        <v>63</v>
      </c>
      <c r="F5" s="38" t="s">
        <v>64</v>
      </c>
      <c r="G5" s="39" t="s">
        <v>65</v>
      </c>
    </row>
    <row r="6" spans="1:7" ht="21" customHeight="1" thickBot="1">
      <c r="A6" s="156" t="s">
        <v>102</v>
      </c>
      <c r="B6" s="164" t="s">
        <v>126</v>
      </c>
      <c r="C6" s="164" t="s">
        <v>124</v>
      </c>
      <c r="D6" s="164" t="s">
        <v>131</v>
      </c>
      <c r="E6" s="157" t="s">
        <v>164</v>
      </c>
      <c r="F6" s="157" t="s">
        <v>146</v>
      </c>
      <c r="G6" s="158" t="s">
        <v>22</v>
      </c>
    </row>
    <row r="7" spans="1:7" ht="21" customHeight="1" thickBot="1">
      <c r="A7" s="159" t="s">
        <v>99</v>
      </c>
      <c r="B7" s="165" t="s">
        <v>126</v>
      </c>
      <c r="C7" s="165" t="s">
        <v>127</v>
      </c>
      <c r="D7" s="165" t="s">
        <v>125</v>
      </c>
      <c r="E7" s="160" t="s">
        <v>158</v>
      </c>
      <c r="F7" s="160" t="s">
        <v>142</v>
      </c>
      <c r="G7" s="160" t="s">
        <v>144</v>
      </c>
    </row>
    <row r="8" spans="1:7" ht="21" customHeight="1" thickBot="1">
      <c r="A8" s="159" t="s">
        <v>90</v>
      </c>
      <c r="B8" s="165" t="s">
        <v>135</v>
      </c>
      <c r="C8" s="165" t="s">
        <v>129</v>
      </c>
      <c r="D8" s="161" t="s">
        <v>172</v>
      </c>
      <c r="E8" s="160" t="s">
        <v>145</v>
      </c>
      <c r="F8" s="160" t="s">
        <v>149</v>
      </c>
      <c r="G8" s="161" t="s">
        <v>22</v>
      </c>
    </row>
    <row r="9" spans="1:7" ht="21" customHeight="1" thickBot="1">
      <c r="A9" s="159" t="s">
        <v>94</v>
      </c>
      <c r="B9" s="165" t="s">
        <v>130</v>
      </c>
      <c r="C9" s="165" t="s">
        <v>134</v>
      </c>
      <c r="D9" s="165" t="s">
        <v>129</v>
      </c>
      <c r="E9" s="160" t="s">
        <v>145</v>
      </c>
      <c r="F9" s="160" t="s">
        <v>150</v>
      </c>
      <c r="G9" s="160" t="s">
        <v>144</v>
      </c>
    </row>
    <row r="10" spans="1:7" ht="21" customHeight="1" thickBot="1">
      <c r="A10" s="159" t="s">
        <v>100</v>
      </c>
      <c r="B10" s="165" t="s">
        <v>135</v>
      </c>
      <c r="C10" s="165" t="s">
        <v>134</v>
      </c>
      <c r="D10" s="161" t="s">
        <v>171</v>
      </c>
      <c r="E10" s="160" t="s">
        <v>142</v>
      </c>
      <c r="F10" s="160" t="s">
        <v>162</v>
      </c>
      <c r="G10" s="161" t="s">
        <v>22</v>
      </c>
    </row>
    <row r="11" spans="1:7" ht="21" customHeight="1" thickBot="1">
      <c r="A11" s="159" t="s">
        <v>101</v>
      </c>
      <c r="B11" s="165" t="s">
        <v>135</v>
      </c>
      <c r="C11" s="165" t="s">
        <v>125</v>
      </c>
      <c r="D11" s="165" t="s">
        <v>140</v>
      </c>
      <c r="E11" s="160" t="s">
        <v>148</v>
      </c>
      <c r="F11" s="160" t="s">
        <v>163</v>
      </c>
      <c r="G11" s="161" t="s">
        <v>22</v>
      </c>
    </row>
    <row r="12" spans="1:7" ht="21" customHeight="1" thickBot="1">
      <c r="A12" s="159" t="s">
        <v>96</v>
      </c>
      <c r="B12" s="165" t="s">
        <v>130</v>
      </c>
      <c r="C12" s="165" t="s">
        <v>133</v>
      </c>
      <c r="D12" s="165" t="s">
        <v>135</v>
      </c>
      <c r="E12" s="160" t="s">
        <v>158</v>
      </c>
      <c r="F12" s="160" t="s">
        <v>159</v>
      </c>
      <c r="G12" s="161" t="s">
        <v>22</v>
      </c>
    </row>
    <row r="13" spans="1:7" ht="21" customHeight="1" thickBot="1">
      <c r="A13" s="159" t="s">
        <v>107</v>
      </c>
      <c r="B13" s="165" t="s">
        <v>130</v>
      </c>
      <c r="C13" s="165" t="s">
        <v>124</v>
      </c>
      <c r="D13" s="165" t="s">
        <v>131</v>
      </c>
      <c r="E13" s="160" t="s">
        <v>150</v>
      </c>
      <c r="F13" s="160" t="s">
        <v>143</v>
      </c>
      <c r="G13" s="160" t="s">
        <v>153</v>
      </c>
    </row>
    <row r="14" spans="1:7" ht="21" customHeight="1" thickBot="1">
      <c r="A14" s="159" t="s">
        <v>106</v>
      </c>
      <c r="B14" s="165" t="s">
        <v>135</v>
      </c>
      <c r="C14" s="165" t="s">
        <v>127</v>
      </c>
      <c r="D14" s="165" t="s">
        <v>138</v>
      </c>
      <c r="E14" s="160" t="s">
        <v>160</v>
      </c>
      <c r="F14" s="160" t="s">
        <v>151</v>
      </c>
      <c r="G14" s="161" t="s">
        <v>22</v>
      </c>
    </row>
    <row r="15" spans="1:7" ht="21" customHeight="1" thickBot="1">
      <c r="A15" s="159" t="s">
        <v>97</v>
      </c>
      <c r="B15" s="165" t="s">
        <v>135</v>
      </c>
      <c r="C15" s="165" t="s">
        <v>133</v>
      </c>
      <c r="D15" s="165" t="s">
        <v>135</v>
      </c>
      <c r="E15" s="160" t="s">
        <v>155</v>
      </c>
      <c r="F15" s="160" t="s">
        <v>146</v>
      </c>
      <c r="G15" s="160" t="s">
        <v>166</v>
      </c>
    </row>
    <row r="16" spans="1:7" ht="21" customHeight="1" thickBot="1">
      <c r="A16" s="159" t="s">
        <v>95</v>
      </c>
      <c r="B16" s="165" t="s">
        <v>135</v>
      </c>
      <c r="C16" s="165" t="s">
        <v>136</v>
      </c>
      <c r="D16" s="165" t="s">
        <v>137</v>
      </c>
      <c r="E16" s="160" t="s">
        <v>155</v>
      </c>
      <c r="F16" s="160" t="s">
        <v>156</v>
      </c>
      <c r="G16" s="160" t="s">
        <v>157</v>
      </c>
    </row>
    <row r="17" spans="1:7" ht="21" customHeight="1" thickBot="1">
      <c r="A17" s="159" t="s">
        <v>400</v>
      </c>
      <c r="B17" s="165" t="s">
        <v>126</v>
      </c>
      <c r="C17" s="165" t="s">
        <v>133</v>
      </c>
      <c r="D17" s="165" t="s">
        <v>134</v>
      </c>
      <c r="E17" s="160" t="s">
        <v>155</v>
      </c>
      <c r="F17" s="160" t="s">
        <v>150</v>
      </c>
      <c r="G17" s="161" t="s">
        <v>22</v>
      </c>
    </row>
    <row r="18" spans="1:7" ht="21" customHeight="1" thickBot="1">
      <c r="A18" s="159" t="s">
        <v>13</v>
      </c>
      <c r="B18" s="165" t="s">
        <v>414</v>
      </c>
      <c r="C18" s="165" t="s">
        <v>119</v>
      </c>
      <c r="D18" s="165" t="s">
        <v>413</v>
      </c>
      <c r="E18" s="160" t="s">
        <v>146</v>
      </c>
      <c r="F18" s="160" t="s">
        <v>412</v>
      </c>
      <c r="G18" s="194" t="s">
        <v>22</v>
      </c>
    </row>
    <row r="19" spans="1:7" ht="21" customHeight="1" thickBot="1">
      <c r="A19" s="159" t="s">
        <v>401</v>
      </c>
      <c r="B19" s="165" t="s">
        <v>126</v>
      </c>
      <c r="C19" s="165" t="s">
        <v>129</v>
      </c>
      <c r="D19" s="165" t="s">
        <v>124</v>
      </c>
      <c r="E19" s="160" t="s">
        <v>150</v>
      </c>
      <c r="F19" s="160" t="s">
        <v>150</v>
      </c>
      <c r="G19" s="160" t="s">
        <v>152</v>
      </c>
    </row>
    <row r="20" spans="1:7" ht="21" customHeight="1" thickBot="1">
      <c r="A20" s="159" t="s">
        <v>105</v>
      </c>
      <c r="B20" s="165" t="s">
        <v>128</v>
      </c>
      <c r="C20" s="165" t="s">
        <v>129</v>
      </c>
      <c r="D20" s="161" t="s">
        <v>170</v>
      </c>
      <c r="E20" s="160" t="s">
        <v>150</v>
      </c>
      <c r="F20" s="160" t="s">
        <v>151</v>
      </c>
      <c r="G20" s="161" t="s">
        <v>22</v>
      </c>
    </row>
    <row r="21" spans="1:7" ht="21" customHeight="1" thickBot="1">
      <c r="A21" s="159" t="s">
        <v>89</v>
      </c>
      <c r="B21" s="165" t="s">
        <v>122</v>
      </c>
      <c r="C21" s="161" t="s">
        <v>167</v>
      </c>
      <c r="D21" s="160" t="s">
        <v>147</v>
      </c>
      <c r="E21" s="161" t="s">
        <v>168</v>
      </c>
      <c r="F21" s="165" t="s">
        <v>123</v>
      </c>
      <c r="G21" s="161" t="s">
        <v>22</v>
      </c>
    </row>
    <row r="22" spans="1:7" ht="21" customHeight="1" thickBot="1">
      <c r="A22" s="159" t="s">
        <v>98</v>
      </c>
      <c r="B22" s="165" t="s">
        <v>129</v>
      </c>
      <c r="C22" s="165" t="s">
        <v>139</v>
      </c>
      <c r="D22" s="165" t="s">
        <v>139</v>
      </c>
      <c r="E22" s="160" t="s">
        <v>161</v>
      </c>
      <c r="F22" s="160" t="s">
        <v>160</v>
      </c>
      <c r="G22" s="160" t="s">
        <v>144</v>
      </c>
    </row>
    <row r="23" spans="1:7" ht="21" customHeight="1" thickBot="1">
      <c r="A23" s="159" t="s">
        <v>104</v>
      </c>
      <c r="B23" s="165" t="s">
        <v>126</v>
      </c>
      <c r="C23" s="165" t="s">
        <v>141</v>
      </c>
      <c r="D23" s="165" t="s">
        <v>133</v>
      </c>
      <c r="E23" s="160" t="s">
        <v>156</v>
      </c>
      <c r="F23" s="160" t="s">
        <v>164</v>
      </c>
      <c r="G23" s="160" t="s">
        <v>165</v>
      </c>
    </row>
    <row r="24" spans="1:7" ht="21" customHeight="1" thickBot="1">
      <c r="A24" s="159" t="s">
        <v>103</v>
      </c>
      <c r="B24" s="165" t="s">
        <v>135</v>
      </c>
      <c r="C24" s="165" t="s">
        <v>127</v>
      </c>
      <c r="D24" s="165" t="s">
        <v>136</v>
      </c>
      <c r="E24" s="160" t="s">
        <v>148</v>
      </c>
      <c r="F24" s="160" t="s">
        <v>155</v>
      </c>
      <c r="G24" s="160" t="s">
        <v>144</v>
      </c>
    </row>
    <row r="25" spans="1:7" ht="21" customHeight="1" thickBot="1">
      <c r="A25" s="159" t="s">
        <v>93</v>
      </c>
      <c r="B25" s="165" t="s">
        <v>130</v>
      </c>
      <c r="C25" s="165" t="s">
        <v>124</v>
      </c>
      <c r="D25" s="165" t="s">
        <v>132</v>
      </c>
      <c r="E25" s="160" t="s">
        <v>143</v>
      </c>
      <c r="F25" s="160" t="s">
        <v>149</v>
      </c>
      <c r="G25" s="160" t="s">
        <v>154</v>
      </c>
    </row>
    <row r="26" spans="1:7" ht="21" customHeight="1" thickBot="1">
      <c r="A26" s="159" t="s">
        <v>91</v>
      </c>
      <c r="B26" s="165" t="s">
        <v>124</v>
      </c>
      <c r="C26" s="165" t="s">
        <v>125</v>
      </c>
      <c r="D26" s="161" t="s">
        <v>169</v>
      </c>
      <c r="E26" s="160" t="s">
        <v>148</v>
      </c>
      <c r="F26" s="160" t="s">
        <v>149</v>
      </c>
      <c r="G26" s="161" t="s">
        <v>22</v>
      </c>
    </row>
    <row r="27" spans="1:7" ht="21" customHeight="1" thickBot="1">
      <c r="A27" s="159" t="s">
        <v>92</v>
      </c>
      <c r="B27" s="165" t="s">
        <v>126</v>
      </c>
      <c r="C27" s="165" t="s">
        <v>127</v>
      </c>
      <c r="D27" s="165" t="s">
        <v>125</v>
      </c>
      <c r="E27" s="160" t="s">
        <v>148</v>
      </c>
      <c r="F27" s="160" t="s">
        <v>145</v>
      </c>
      <c r="G27" s="160" t="s">
        <v>144</v>
      </c>
    </row>
    <row r="28" spans="1:7" ht="21" customHeight="1" thickBot="1">
      <c r="A28" s="159" t="s">
        <v>5</v>
      </c>
      <c r="B28" s="165" t="s">
        <v>119</v>
      </c>
      <c r="C28" s="165" t="s">
        <v>120</v>
      </c>
      <c r="D28" s="165" t="s">
        <v>121</v>
      </c>
      <c r="E28" s="160" t="s">
        <v>142</v>
      </c>
      <c r="F28" s="160" t="s">
        <v>143</v>
      </c>
      <c r="G28" s="160" t="s">
        <v>144</v>
      </c>
    </row>
    <row r="29" spans="1:7" ht="21" customHeight="1" thickBot="1">
      <c r="A29" s="162" t="s">
        <v>4</v>
      </c>
      <c r="B29" s="166" t="s">
        <v>119</v>
      </c>
      <c r="C29" s="166" t="s">
        <v>409</v>
      </c>
      <c r="D29" s="166" t="s">
        <v>119</v>
      </c>
      <c r="E29" s="163" t="s">
        <v>145</v>
      </c>
      <c r="F29" s="163" t="s">
        <v>410</v>
      </c>
      <c r="G29" s="163" t="s">
        <v>411</v>
      </c>
    </row>
  </sheetData>
  <sortState ref="A10:G20">
    <sortCondition ref="A10"/>
  </sortState>
  <mergeCells count="1">
    <mergeCell ref="B3:G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="90" zoomScaleNormal="90" workbookViewId="0">
      <selection activeCell="L28" sqref="L28"/>
    </sheetView>
  </sheetViews>
  <sheetFormatPr baseColWidth="10" defaultRowHeight="15"/>
  <cols>
    <col min="1" max="1" width="14" customWidth="1"/>
    <col min="2" max="2" width="11.140625" style="24" customWidth="1"/>
    <col min="3" max="5" width="11.140625" customWidth="1"/>
    <col min="6" max="6" width="11.140625" style="24" customWidth="1"/>
    <col min="7" max="11" width="11.140625" customWidth="1"/>
  </cols>
  <sheetData>
    <row r="1" spans="1:11">
      <c r="A1" t="s">
        <v>416</v>
      </c>
    </row>
    <row r="3" spans="1:11" ht="15.75" thickBot="1"/>
    <row r="4" spans="1:11" ht="15.75" customHeight="1" thickBot="1">
      <c r="A4" s="62"/>
      <c r="B4" s="259" t="s">
        <v>14</v>
      </c>
      <c r="C4" s="238" t="s">
        <v>19</v>
      </c>
      <c r="D4" s="232" t="s">
        <v>17</v>
      </c>
      <c r="E4" s="240"/>
      <c r="F4" s="261" t="s">
        <v>15</v>
      </c>
      <c r="G4" s="230" t="s">
        <v>20</v>
      </c>
      <c r="H4" s="232" t="s">
        <v>18</v>
      </c>
      <c r="I4" s="233"/>
      <c r="J4" s="234" t="s">
        <v>16</v>
      </c>
      <c r="K4" s="230" t="s">
        <v>31</v>
      </c>
    </row>
    <row r="5" spans="1:11" ht="19.899999999999999" customHeight="1" thickBot="1">
      <c r="A5" s="63"/>
      <c r="B5" s="260"/>
      <c r="C5" s="239"/>
      <c r="D5" s="119" t="s">
        <v>3</v>
      </c>
      <c r="E5" s="117" t="s">
        <v>2</v>
      </c>
      <c r="F5" s="262"/>
      <c r="G5" s="231"/>
      <c r="H5" s="119" t="s">
        <v>3</v>
      </c>
      <c r="I5" s="118" t="s">
        <v>2</v>
      </c>
      <c r="J5" s="235"/>
      <c r="K5" s="231"/>
    </row>
    <row r="6" spans="1:11" ht="15.75" thickBot="1">
      <c r="A6" s="64" t="s">
        <v>102</v>
      </c>
      <c r="B6" s="84">
        <v>241.09824767246499</v>
      </c>
      <c r="C6" s="84">
        <v>2.63321749472578</v>
      </c>
      <c r="D6" s="84">
        <f t="shared" ref="D6:D30" si="0">B6-1.96*C6</f>
        <v>235.93714138280245</v>
      </c>
      <c r="E6" s="90">
        <f t="shared" ref="E6:E30" si="1">B6+1.96*C6</f>
        <v>246.25935396212753</v>
      </c>
      <c r="F6" s="170">
        <v>276.12865376236999</v>
      </c>
      <c r="G6" s="84">
        <v>0.99828448335988695</v>
      </c>
      <c r="H6" s="84">
        <f t="shared" ref="H6:H30" si="2">F6-1.96*G6</f>
        <v>274.17201617498461</v>
      </c>
      <c r="I6" s="106">
        <f t="shared" ref="I6:I30" si="3">F6+1.96*G6</f>
        <v>278.08529134975538</v>
      </c>
      <c r="J6" s="97" t="s">
        <v>372</v>
      </c>
      <c r="K6" s="84">
        <v>0</v>
      </c>
    </row>
    <row r="7" spans="1:11" ht="15.75" thickBot="1">
      <c r="A7" s="66" t="s">
        <v>99</v>
      </c>
      <c r="B7" s="67">
        <v>251.52143963601401</v>
      </c>
      <c r="C7" s="67">
        <v>2.0918845746349501</v>
      </c>
      <c r="D7" s="67">
        <f t="shared" si="0"/>
        <v>247.42134586972952</v>
      </c>
      <c r="E7" s="91">
        <f t="shared" si="1"/>
        <v>255.6215334022985</v>
      </c>
      <c r="F7" s="171">
        <v>289.02961412111301</v>
      </c>
      <c r="G7" s="67">
        <v>0.86332480225015196</v>
      </c>
      <c r="H7" s="67">
        <f t="shared" si="2"/>
        <v>287.33749750870271</v>
      </c>
      <c r="I7" s="108">
        <f t="shared" si="3"/>
        <v>290.72173073352332</v>
      </c>
      <c r="J7" s="98" t="s">
        <v>374</v>
      </c>
      <c r="K7" s="67">
        <v>0</v>
      </c>
    </row>
    <row r="8" spans="1:11" ht="15.75" thickBot="1">
      <c r="A8" s="68" t="s">
        <v>90</v>
      </c>
      <c r="B8" s="65">
        <v>245.479079503024</v>
      </c>
      <c r="C8" s="65">
        <v>1.51506928337262</v>
      </c>
      <c r="D8" s="65">
        <f t="shared" si="0"/>
        <v>242.50954370761366</v>
      </c>
      <c r="E8" s="92">
        <f t="shared" si="1"/>
        <v>248.44861529843433</v>
      </c>
      <c r="F8" s="172">
        <v>277.62101001642401</v>
      </c>
      <c r="G8" s="65">
        <v>0.82148737833443297</v>
      </c>
      <c r="H8" s="65">
        <f t="shared" si="2"/>
        <v>276.01089475488851</v>
      </c>
      <c r="I8" s="110">
        <f t="shared" si="3"/>
        <v>279.23112527795951</v>
      </c>
      <c r="J8" s="99" t="s">
        <v>375</v>
      </c>
      <c r="K8" s="65">
        <v>0</v>
      </c>
    </row>
    <row r="9" spans="1:11" ht="15.75" thickBot="1">
      <c r="A9" s="66" t="s">
        <v>94</v>
      </c>
      <c r="B9" s="67">
        <v>241.771559643796</v>
      </c>
      <c r="C9" s="67">
        <v>2.0053388725391201</v>
      </c>
      <c r="D9" s="67">
        <f t="shared" si="0"/>
        <v>237.84109545361932</v>
      </c>
      <c r="E9" s="91">
        <f t="shared" si="1"/>
        <v>245.70202383397267</v>
      </c>
      <c r="F9" s="171">
        <v>280.364323186246</v>
      </c>
      <c r="G9" s="67">
        <v>0.55491066028891101</v>
      </c>
      <c r="H9" s="67">
        <f t="shared" si="2"/>
        <v>279.27669829207974</v>
      </c>
      <c r="I9" s="108">
        <f t="shared" si="3"/>
        <v>281.45194808041225</v>
      </c>
      <c r="J9" s="98" t="s">
        <v>365</v>
      </c>
      <c r="K9" s="67">
        <v>0</v>
      </c>
    </row>
    <row r="10" spans="1:11" ht="15.75" thickBot="1">
      <c r="A10" s="68" t="s">
        <v>100</v>
      </c>
      <c r="B10" s="65">
        <v>270.666101240366</v>
      </c>
      <c r="C10" s="65">
        <v>1.29348696313125</v>
      </c>
      <c r="D10" s="65">
        <f t="shared" si="0"/>
        <v>268.13086679262875</v>
      </c>
      <c r="E10" s="92">
        <f t="shared" si="1"/>
        <v>273.20133568810326</v>
      </c>
      <c r="F10" s="172">
        <v>267.24976398022301</v>
      </c>
      <c r="G10" s="65">
        <v>1.04114203501416</v>
      </c>
      <c r="H10" s="65">
        <f t="shared" si="2"/>
        <v>265.20912559159524</v>
      </c>
      <c r="I10" s="110">
        <f t="shared" si="3"/>
        <v>269.29040236885078</v>
      </c>
      <c r="J10" s="99" t="s">
        <v>370</v>
      </c>
      <c r="K10" s="65">
        <v>3.9600000000000003E-2</v>
      </c>
    </row>
    <row r="11" spans="1:11" ht="15.75" thickBot="1">
      <c r="A11" s="66" t="s">
        <v>101</v>
      </c>
      <c r="B11" s="67">
        <v>248.117161480866</v>
      </c>
      <c r="C11" s="67">
        <v>1.2849887583888999</v>
      </c>
      <c r="D11" s="67">
        <f t="shared" si="0"/>
        <v>245.59858351442375</v>
      </c>
      <c r="E11" s="91">
        <f t="shared" si="1"/>
        <v>250.63573944730825</v>
      </c>
      <c r="F11" s="171">
        <v>283.065131513555</v>
      </c>
      <c r="G11" s="67">
        <v>0.67693218925513599</v>
      </c>
      <c r="H11" s="67">
        <f t="shared" si="2"/>
        <v>281.73834442261494</v>
      </c>
      <c r="I11" s="108">
        <f t="shared" si="3"/>
        <v>284.39191860449506</v>
      </c>
      <c r="J11" s="98" t="s">
        <v>371</v>
      </c>
      <c r="K11" s="67">
        <v>0</v>
      </c>
    </row>
    <row r="12" spans="1:11" ht="15.75" thickBot="1">
      <c r="A12" s="68" t="s">
        <v>96</v>
      </c>
      <c r="B12" s="65">
        <v>224.30434377371401</v>
      </c>
      <c r="C12" s="65">
        <v>2.18265891472721</v>
      </c>
      <c r="D12" s="65">
        <f t="shared" si="0"/>
        <v>220.02633230084868</v>
      </c>
      <c r="E12" s="92">
        <f t="shared" si="1"/>
        <v>228.58235524657934</v>
      </c>
      <c r="F12" s="172">
        <v>278.48410863694698</v>
      </c>
      <c r="G12" s="65">
        <v>0.65375371768702395</v>
      </c>
      <c r="H12" s="65">
        <f t="shared" si="2"/>
        <v>277.20275135028044</v>
      </c>
      <c r="I12" s="110">
        <f t="shared" si="3"/>
        <v>279.76546592361353</v>
      </c>
      <c r="J12" s="99" t="s">
        <v>367</v>
      </c>
      <c r="K12" s="65">
        <v>0</v>
      </c>
    </row>
    <row r="13" spans="1:11" ht="15.75" thickBot="1">
      <c r="A13" s="66" t="s">
        <v>107</v>
      </c>
      <c r="B13" s="67">
        <v>227.01082206449499</v>
      </c>
      <c r="C13" s="67">
        <v>2.4353066017541201</v>
      </c>
      <c r="D13" s="67">
        <f t="shared" ref="D13:D28" si="4">B13-1.96*C13</f>
        <v>222.2376211250569</v>
      </c>
      <c r="E13" s="91">
        <f t="shared" ref="E13:E28" si="5">B13+1.96*C13</f>
        <v>231.78402300393307</v>
      </c>
      <c r="F13" s="171">
        <v>278.17689340414302</v>
      </c>
      <c r="G13" s="67">
        <v>0.99929212070809603</v>
      </c>
      <c r="H13" s="67">
        <f t="shared" ref="H13:H28" si="6">F13-1.96*G13</f>
        <v>276.21828084755515</v>
      </c>
      <c r="I13" s="108">
        <f t="shared" ref="I13:I28" si="7">F13+1.96*G13</f>
        <v>280.13550596073088</v>
      </c>
      <c r="J13" s="98" t="s">
        <v>362</v>
      </c>
      <c r="K13" s="67">
        <v>0</v>
      </c>
    </row>
    <row r="14" spans="1:11" ht="15.75" thickBot="1">
      <c r="A14" s="68" t="s">
        <v>106</v>
      </c>
      <c r="B14" s="65">
        <v>258.993317527084</v>
      </c>
      <c r="C14" s="65">
        <v>1.21520708588131</v>
      </c>
      <c r="D14" s="65">
        <f t="shared" si="4"/>
        <v>256.61151163875661</v>
      </c>
      <c r="E14" s="92">
        <f t="shared" si="5"/>
        <v>261.37512341541139</v>
      </c>
      <c r="F14" s="172">
        <v>282.37113714960202</v>
      </c>
      <c r="G14" s="65">
        <v>0.77432719924898097</v>
      </c>
      <c r="H14" s="65">
        <f t="shared" si="6"/>
        <v>280.853455839074</v>
      </c>
      <c r="I14" s="110">
        <f t="shared" si="7"/>
        <v>283.88881846013004</v>
      </c>
      <c r="J14" s="99" t="s">
        <v>368</v>
      </c>
      <c r="K14" s="65">
        <v>0</v>
      </c>
    </row>
    <row r="15" spans="1:11" ht="15.75" thickBot="1">
      <c r="A15" s="66" t="s">
        <v>88</v>
      </c>
      <c r="B15" s="67">
        <v>227.55559995408501</v>
      </c>
      <c r="C15" s="67">
        <v>1.483213380225</v>
      </c>
      <c r="D15" s="67">
        <f t="shared" si="4"/>
        <v>224.64850172884402</v>
      </c>
      <c r="E15" s="91">
        <f t="shared" si="5"/>
        <v>230.462698179326</v>
      </c>
      <c r="F15" s="171">
        <v>264.34826736585597</v>
      </c>
      <c r="G15" s="67">
        <v>0.76230378432859303</v>
      </c>
      <c r="H15" s="67">
        <f t="shared" si="6"/>
        <v>262.85415194857194</v>
      </c>
      <c r="I15" s="108">
        <f t="shared" si="7"/>
        <v>265.84238278314001</v>
      </c>
      <c r="J15" s="98" t="s">
        <v>356</v>
      </c>
      <c r="K15" s="67">
        <v>0</v>
      </c>
    </row>
    <row r="16" spans="1:11" ht="15.75" thickBot="1">
      <c r="A16" s="68" t="s">
        <v>97</v>
      </c>
      <c r="B16" s="65">
        <v>265.56765345287602</v>
      </c>
      <c r="C16" s="65">
        <v>1.3897691607867599</v>
      </c>
      <c r="D16" s="65">
        <f t="shared" si="4"/>
        <v>262.84370589773397</v>
      </c>
      <c r="E16" s="92">
        <f t="shared" si="5"/>
        <v>268.29160100801806</v>
      </c>
      <c r="F16" s="172">
        <v>280.34542933369801</v>
      </c>
      <c r="G16" s="65">
        <v>0.80197567299971795</v>
      </c>
      <c r="H16" s="65">
        <f t="shared" si="6"/>
        <v>278.77355701461858</v>
      </c>
      <c r="I16" s="110">
        <f t="shared" si="7"/>
        <v>281.91730165277744</v>
      </c>
      <c r="J16" s="99" t="s">
        <v>377</v>
      </c>
      <c r="K16" s="65">
        <v>0</v>
      </c>
    </row>
    <row r="17" spans="1:11" ht="15.75" thickBot="1">
      <c r="A17" s="66" t="s">
        <v>95</v>
      </c>
      <c r="B17" s="67">
        <v>250.55734203633099</v>
      </c>
      <c r="C17" s="67">
        <v>2.0607027111220302</v>
      </c>
      <c r="D17" s="67">
        <f t="shared" si="4"/>
        <v>246.51836472253183</v>
      </c>
      <c r="E17" s="91">
        <f t="shared" si="5"/>
        <v>254.59631935013016</v>
      </c>
      <c r="F17" s="171">
        <v>296.12251668233699</v>
      </c>
      <c r="G17" s="67">
        <v>0.68048391293336696</v>
      </c>
      <c r="H17" s="67">
        <f t="shared" si="6"/>
        <v>294.78876821298758</v>
      </c>
      <c r="I17" s="108">
        <f t="shared" si="7"/>
        <v>297.45626515168641</v>
      </c>
      <c r="J17" s="98" t="s">
        <v>366</v>
      </c>
      <c r="K17" s="67">
        <v>0</v>
      </c>
    </row>
    <row r="18" spans="1:11" ht="15.75" thickBot="1">
      <c r="A18" s="68" t="s">
        <v>400</v>
      </c>
      <c r="B18" s="65">
        <v>239.892322347538</v>
      </c>
      <c r="C18" s="65">
        <v>2.0869687631282998</v>
      </c>
      <c r="D18" s="65">
        <f t="shared" si="4"/>
        <v>235.80186357180654</v>
      </c>
      <c r="E18" s="92">
        <f t="shared" si="5"/>
        <v>243.98278112326946</v>
      </c>
      <c r="F18" s="172">
        <v>282.49181016621498</v>
      </c>
      <c r="G18" s="65">
        <v>0.96851369955149103</v>
      </c>
      <c r="H18" s="65">
        <f t="shared" si="6"/>
        <v>280.59352331509405</v>
      </c>
      <c r="I18" s="110">
        <f t="shared" si="7"/>
        <v>284.3900970173359</v>
      </c>
      <c r="J18" s="99" t="s">
        <v>364</v>
      </c>
      <c r="K18" s="65">
        <v>0</v>
      </c>
    </row>
    <row r="19" spans="1:11" ht="15.75" thickBot="1">
      <c r="A19" s="66" t="s">
        <v>13</v>
      </c>
      <c r="B19" s="67">
        <v>241.172911844173</v>
      </c>
      <c r="C19" s="67">
        <v>1.3229456687954</v>
      </c>
      <c r="D19" s="67">
        <f t="shared" si="4"/>
        <v>238.57993833333401</v>
      </c>
      <c r="E19" s="91">
        <f t="shared" si="5"/>
        <v>243.76588535501199</v>
      </c>
      <c r="F19" s="171">
        <v>270.45071087788</v>
      </c>
      <c r="G19" s="67">
        <v>0.70725626465107505</v>
      </c>
      <c r="H19" s="67">
        <f t="shared" si="6"/>
        <v>269.06448859916389</v>
      </c>
      <c r="I19" s="108">
        <f t="shared" si="7"/>
        <v>271.8369331565961</v>
      </c>
      <c r="J19" s="98" t="s">
        <v>417</v>
      </c>
      <c r="K19" s="67">
        <v>0</v>
      </c>
    </row>
    <row r="20" spans="1:11" ht="15.75" thickBot="1">
      <c r="A20" s="68" t="s">
        <v>401</v>
      </c>
      <c r="B20" s="65">
        <v>243.841251717364</v>
      </c>
      <c r="C20" s="65">
        <v>2.7403414957304602</v>
      </c>
      <c r="D20" s="65">
        <f t="shared" si="4"/>
        <v>238.4701823857323</v>
      </c>
      <c r="E20" s="92">
        <f t="shared" si="5"/>
        <v>249.2123210489957</v>
      </c>
      <c r="F20" s="172">
        <v>277.52470665703902</v>
      </c>
      <c r="G20" s="65">
        <v>1.13128557105231</v>
      </c>
      <c r="H20" s="65">
        <f t="shared" si="6"/>
        <v>275.30738693777647</v>
      </c>
      <c r="I20" s="110">
        <f t="shared" si="7"/>
        <v>279.74202637630157</v>
      </c>
      <c r="J20" s="99" t="s">
        <v>361</v>
      </c>
      <c r="K20" s="65">
        <v>0</v>
      </c>
    </row>
    <row r="21" spans="1:11" ht="15.75" thickBot="1">
      <c r="A21" s="66" t="s">
        <v>105</v>
      </c>
      <c r="B21" s="67">
        <v>247.13896239211101</v>
      </c>
      <c r="C21" s="67">
        <v>1.71879449051211</v>
      </c>
      <c r="D21" s="67">
        <f t="shared" si="4"/>
        <v>243.77012519070729</v>
      </c>
      <c r="E21" s="91">
        <f t="shared" si="5"/>
        <v>250.50779959351473</v>
      </c>
      <c r="F21" s="171">
        <v>275.85225485560397</v>
      </c>
      <c r="G21" s="67">
        <v>1.0409466202289499</v>
      </c>
      <c r="H21" s="67">
        <f t="shared" si="6"/>
        <v>273.8119994799552</v>
      </c>
      <c r="I21" s="108">
        <f t="shared" si="7"/>
        <v>277.89251023125274</v>
      </c>
      <c r="J21" s="98" t="s">
        <v>360</v>
      </c>
      <c r="K21" s="67">
        <v>0</v>
      </c>
    </row>
    <row r="22" spans="1:11" ht="15.75" thickBot="1">
      <c r="A22" s="68" t="s">
        <v>89</v>
      </c>
      <c r="B22" s="65">
        <v>235.594277527625</v>
      </c>
      <c r="C22" s="65">
        <v>1.79003510017241</v>
      </c>
      <c r="D22" s="65">
        <f t="shared" si="4"/>
        <v>232.08580873128707</v>
      </c>
      <c r="E22" s="92">
        <f t="shared" si="5"/>
        <v>239.10274632396292</v>
      </c>
      <c r="F22" s="172">
        <v>261.185905847453</v>
      </c>
      <c r="G22" s="65">
        <v>1.3987943509732299</v>
      </c>
      <c r="H22" s="65">
        <f t="shared" si="6"/>
        <v>258.44426891954549</v>
      </c>
      <c r="I22" s="110">
        <f t="shared" si="7"/>
        <v>263.92754277536051</v>
      </c>
      <c r="J22" s="99" t="s">
        <v>357</v>
      </c>
      <c r="K22" s="65">
        <v>0</v>
      </c>
    </row>
    <row r="23" spans="1:11" ht="15.75" thickBot="1">
      <c r="A23" s="66" t="s">
        <v>98</v>
      </c>
      <c r="B23" s="67">
        <v>284.12459263845</v>
      </c>
      <c r="C23" s="67">
        <v>1.33681191896784</v>
      </c>
      <c r="D23" s="67">
        <f t="shared" si="4"/>
        <v>281.50444127727303</v>
      </c>
      <c r="E23" s="91">
        <f t="shared" si="5"/>
        <v>286.74474399962696</v>
      </c>
      <c r="F23" s="171">
        <v>303.47137148696902</v>
      </c>
      <c r="G23" s="67">
        <v>0.77208081536459905</v>
      </c>
      <c r="H23" s="67">
        <f t="shared" si="6"/>
        <v>301.95809308885441</v>
      </c>
      <c r="I23" s="108">
        <f t="shared" si="7"/>
        <v>304.98464988508363</v>
      </c>
      <c r="J23" s="98" t="s">
        <v>369</v>
      </c>
      <c r="K23" s="67">
        <v>0</v>
      </c>
    </row>
    <row r="24" spans="1:11" ht="15.75" thickBot="1">
      <c r="A24" s="68" t="s">
        <v>104</v>
      </c>
      <c r="B24" s="65">
        <v>243.299964255736</v>
      </c>
      <c r="C24" s="65">
        <v>2.4727769273678102</v>
      </c>
      <c r="D24" s="65">
        <f t="shared" si="4"/>
        <v>238.45332147809509</v>
      </c>
      <c r="E24" s="92">
        <f t="shared" si="5"/>
        <v>248.14660703337691</v>
      </c>
      <c r="F24" s="172">
        <v>284.05699669480202</v>
      </c>
      <c r="G24" s="65">
        <v>0.59858860396837299</v>
      </c>
      <c r="H24" s="65">
        <f t="shared" si="6"/>
        <v>282.88376303102399</v>
      </c>
      <c r="I24" s="110">
        <f t="shared" si="7"/>
        <v>285.23023035858006</v>
      </c>
      <c r="J24" s="99" t="s">
        <v>373</v>
      </c>
      <c r="K24" s="65">
        <v>0</v>
      </c>
    </row>
    <row r="25" spans="1:11" ht="15.75" thickBot="1">
      <c r="A25" s="66" t="s">
        <v>103</v>
      </c>
      <c r="B25" s="67">
        <v>238.48755076207399</v>
      </c>
      <c r="C25" s="67">
        <v>2.8178553553343599</v>
      </c>
      <c r="D25" s="67">
        <f t="shared" si="4"/>
        <v>232.96455426561866</v>
      </c>
      <c r="E25" s="91">
        <f t="shared" si="5"/>
        <v>244.01054725852933</v>
      </c>
      <c r="F25" s="171">
        <v>289.897351069455</v>
      </c>
      <c r="G25" s="67">
        <v>0.71703206715652801</v>
      </c>
      <c r="H25" s="67">
        <f t="shared" si="6"/>
        <v>288.49196821782823</v>
      </c>
      <c r="I25" s="108">
        <f t="shared" si="7"/>
        <v>291.30273392108177</v>
      </c>
      <c r="J25" s="98" t="s">
        <v>376</v>
      </c>
      <c r="K25" s="67">
        <v>0</v>
      </c>
    </row>
    <row r="26" spans="1:11" ht="15.75" thickBot="1">
      <c r="A26" s="69" t="s">
        <v>93</v>
      </c>
      <c r="B26" s="70">
        <v>254.04507431058801</v>
      </c>
      <c r="C26" s="70">
        <v>1.17040339884358</v>
      </c>
      <c r="D26" s="70">
        <f t="shared" si="4"/>
        <v>251.7510836488546</v>
      </c>
      <c r="E26" s="93">
        <f t="shared" si="5"/>
        <v>256.33906497232141</v>
      </c>
      <c r="F26" s="173">
        <v>279.66714131448299</v>
      </c>
      <c r="G26" s="70">
        <v>0.99004038254886695</v>
      </c>
      <c r="H26" s="70">
        <f t="shared" si="6"/>
        <v>277.72666216468718</v>
      </c>
      <c r="I26" s="112">
        <f t="shared" si="7"/>
        <v>281.6076204642788</v>
      </c>
      <c r="J26" s="100" t="s">
        <v>363</v>
      </c>
      <c r="K26" s="70">
        <v>0</v>
      </c>
    </row>
    <row r="27" spans="1:11" ht="15.75" thickBot="1">
      <c r="A27" s="66" t="s">
        <v>91</v>
      </c>
      <c r="B27" s="67">
        <v>262.29473112379799</v>
      </c>
      <c r="C27" s="67">
        <v>2.0314949239718199</v>
      </c>
      <c r="D27" s="67">
        <f t="shared" si="4"/>
        <v>258.31300107281322</v>
      </c>
      <c r="E27" s="91">
        <f t="shared" si="5"/>
        <v>266.27646117478275</v>
      </c>
      <c r="F27" s="171">
        <v>277.88458051899499</v>
      </c>
      <c r="G27" s="67">
        <v>1.1139472719793</v>
      </c>
      <c r="H27" s="67">
        <f t="shared" si="6"/>
        <v>275.70124386591556</v>
      </c>
      <c r="I27" s="108">
        <f t="shared" si="7"/>
        <v>280.06791717207443</v>
      </c>
      <c r="J27" s="98" t="s">
        <v>358</v>
      </c>
      <c r="K27" s="67">
        <v>0</v>
      </c>
    </row>
    <row r="28" spans="1:11" ht="15.75" thickBot="1">
      <c r="A28" s="68" t="s">
        <v>92</v>
      </c>
      <c r="B28" s="65">
        <v>222.25987549940399</v>
      </c>
      <c r="C28" s="65">
        <v>2.1758571816748198</v>
      </c>
      <c r="D28" s="65">
        <f t="shared" si="4"/>
        <v>217.99519542332135</v>
      </c>
      <c r="E28" s="92">
        <f t="shared" si="5"/>
        <v>226.52455557548663</v>
      </c>
      <c r="F28" s="172">
        <v>287.08099544167402</v>
      </c>
      <c r="G28" s="65">
        <v>0.73029523002127805</v>
      </c>
      <c r="H28" s="65">
        <f t="shared" si="6"/>
        <v>285.64961679083234</v>
      </c>
      <c r="I28" s="110">
        <f t="shared" si="7"/>
        <v>288.5123740925157</v>
      </c>
      <c r="J28" s="99" t="s">
        <v>359</v>
      </c>
      <c r="K28" s="65">
        <v>0</v>
      </c>
    </row>
    <row r="29" spans="1:11" ht="15.75" thickBot="1">
      <c r="A29" s="71" t="s">
        <v>30</v>
      </c>
      <c r="B29" s="72">
        <v>245.18764005289199</v>
      </c>
      <c r="C29" s="72">
        <v>0.42072816462526302</v>
      </c>
      <c r="D29" s="72">
        <f t="shared" si="0"/>
        <v>244.36301285022648</v>
      </c>
      <c r="E29" s="94">
        <f t="shared" si="1"/>
        <v>246.0122672555575</v>
      </c>
      <c r="F29" s="174">
        <v>280.71004136831198</v>
      </c>
      <c r="G29" s="72">
        <v>0.18673451062318899</v>
      </c>
      <c r="H29" s="72">
        <f t="shared" si="2"/>
        <v>280.34404172749055</v>
      </c>
      <c r="I29" s="114">
        <f t="shared" si="3"/>
        <v>281.07604100913341</v>
      </c>
      <c r="J29" s="101" t="s">
        <v>418</v>
      </c>
      <c r="K29" s="72">
        <v>0</v>
      </c>
    </row>
    <row r="30" spans="1:11" ht="15.75" thickBot="1">
      <c r="A30" s="73" t="s">
        <v>4</v>
      </c>
      <c r="B30" s="74">
        <v>245.23</v>
      </c>
      <c r="C30" s="74">
        <v>0.47899999999999998</v>
      </c>
      <c r="D30" s="74">
        <f t="shared" si="0"/>
        <v>244.29115999999999</v>
      </c>
      <c r="E30" s="95">
        <f t="shared" si="1"/>
        <v>246.16883999999999</v>
      </c>
      <c r="F30" s="175">
        <v>277.92</v>
      </c>
      <c r="G30" s="74">
        <v>0.224</v>
      </c>
      <c r="H30" s="74">
        <f t="shared" si="2"/>
        <v>277.48096000000004</v>
      </c>
      <c r="I30" s="116">
        <f t="shared" si="3"/>
        <v>278.35903999999999</v>
      </c>
      <c r="J30" s="176" t="s">
        <v>419</v>
      </c>
      <c r="K30" s="74">
        <v>0</v>
      </c>
    </row>
    <row r="31" spans="1:11">
      <c r="A31" s="40"/>
      <c r="B31" s="168"/>
      <c r="C31" s="33"/>
      <c r="D31" s="33"/>
      <c r="E31" s="33"/>
      <c r="F31" s="168"/>
      <c r="G31" s="33"/>
      <c r="H31" s="33"/>
      <c r="I31" s="33"/>
      <c r="J31" s="33"/>
      <c r="K31" s="33"/>
    </row>
    <row r="32" spans="1:11" s="20" customFormat="1">
      <c r="B32" s="169"/>
      <c r="F32" s="169"/>
    </row>
  </sheetData>
  <sortState ref="A11:K26">
    <sortCondition ref="A10"/>
  </sortState>
  <mergeCells count="8">
    <mergeCell ref="K4:K5"/>
    <mergeCell ref="J4:J5"/>
    <mergeCell ref="B4:B5"/>
    <mergeCell ref="H4:I4"/>
    <mergeCell ref="C4:C5"/>
    <mergeCell ref="D4:E4"/>
    <mergeCell ref="F4:F5"/>
    <mergeCell ref="G4:G5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>
      <selection activeCell="L3" sqref="L3"/>
    </sheetView>
  </sheetViews>
  <sheetFormatPr baseColWidth="10" defaultRowHeight="15"/>
  <cols>
    <col min="1" max="1" width="11.7109375" customWidth="1"/>
    <col min="2" max="2" width="14.140625" customWidth="1"/>
    <col min="3" max="3" width="11" style="24" customWidth="1"/>
    <col min="4" max="4" width="11" style="41" customWidth="1"/>
    <col min="5" max="5" width="11" style="24" customWidth="1"/>
    <col min="6" max="6" width="11" style="41" customWidth="1"/>
    <col min="7" max="7" width="11" style="24" customWidth="1"/>
    <col min="8" max="8" width="11" style="41" customWidth="1"/>
    <col min="9" max="9" width="11" style="24" customWidth="1"/>
    <col min="10" max="10" width="11" style="41" customWidth="1"/>
  </cols>
  <sheetData>
    <row r="1" spans="1:10">
      <c r="A1" t="s">
        <v>420</v>
      </c>
    </row>
    <row r="2" spans="1:10" ht="15.75" thickBot="1"/>
    <row r="3" spans="1:10" ht="15.75" thickBot="1">
      <c r="B3" s="19" t="s">
        <v>24</v>
      </c>
      <c r="C3" s="263" t="s">
        <v>39</v>
      </c>
      <c r="D3" s="264"/>
      <c r="E3" s="265" t="s">
        <v>40</v>
      </c>
      <c r="F3" s="266"/>
      <c r="G3" s="265" t="s">
        <v>25</v>
      </c>
      <c r="H3" s="266"/>
      <c r="I3" s="267" t="s">
        <v>38</v>
      </c>
      <c r="J3" s="268"/>
    </row>
    <row r="4" spans="1:10" ht="15.75" thickBot="1">
      <c r="B4" s="19"/>
      <c r="C4" s="177" t="s">
        <v>0</v>
      </c>
      <c r="D4" s="89" t="s">
        <v>403</v>
      </c>
      <c r="E4" s="178" t="s">
        <v>0</v>
      </c>
      <c r="F4" s="104" t="s">
        <v>403</v>
      </c>
      <c r="G4" s="178" t="s">
        <v>0</v>
      </c>
      <c r="H4" s="104" t="s">
        <v>403</v>
      </c>
      <c r="I4" s="179" t="s">
        <v>0</v>
      </c>
      <c r="J4" s="88" t="s">
        <v>403</v>
      </c>
    </row>
    <row r="5" spans="1:10" ht="15.75" thickBot="1">
      <c r="B5" s="64" t="s">
        <v>102</v>
      </c>
      <c r="C5" s="65">
        <v>227.35401336228799</v>
      </c>
      <c r="D5" s="92">
        <v>3.3215385075655499</v>
      </c>
      <c r="E5" s="172">
        <v>246.32530691266999</v>
      </c>
      <c r="F5" s="110">
        <v>4.6149742617220504</v>
      </c>
      <c r="G5" s="172">
        <v>255.96623659321</v>
      </c>
      <c r="H5" s="110">
        <v>4.2123388845364698</v>
      </c>
      <c r="I5" s="180">
        <v>276.12865376236999</v>
      </c>
      <c r="J5" s="65">
        <v>0.99828448335988695</v>
      </c>
    </row>
    <row r="6" spans="1:10" ht="15.75" thickBot="1">
      <c r="B6" s="66" t="s">
        <v>99</v>
      </c>
      <c r="C6" s="67">
        <v>204.11556150816801</v>
      </c>
      <c r="D6" s="91">
        <v>4.7941553700968003</v>
      </c>
      <c r="E6" s="171">
        <v>246.913898399018</v>
      </c>
      <c r="F6" s="108">
        <v>5.9878147775546804</v>
      </c>
      <c r="G6" s="171">
        <v>266.39499805550702</v>
      </c>
      <c r="H6" s="108">
        <v>2.2198942313765802</v>
      </c>
      <c r="I6" s="181">
        <v>289.02961412111301</v>
      </c>
      <c r="J6" s="67">
        <v>0.86332480225015196</v>
      </c>
    </row>
    <row r="7" spans="1:10" ht="15.75" thickBot="1">
      <c r="B7" s="68" t="s">
        <v>90</v>
      </c>
      <c r="C7" s="65">
        <v>233.62250845206901</v>
      </c>
      <c r="D7" s="92">
        <v>3.04936479805278</v>
      </c>
      <c r="E7" s="172">
        <v>238.097090967696</v>
      </c>
      <c r="F7" s="110">
        <v>3.7747013219994101</v>
      </c>
      <c r="G7" s="172">
        <v>258.27490952196899</v>
      </c>
      <c r="H7" s="110">
        <v>1.9042718821704201</v>
      </c>
      <c r="I7" s="180">
        <v>277.62101001642401</v>
      </c>
      <c r="J7" s="65">
        <v>0.82148737833443297</v>
      </c>
    </row>
    <row r="8" spans="1:10" ht="15.75" thickBot="1">
      <c r="B8" s="66" t="s">
        <v>94</v>
      </c>
      <c r="C8" s="67">
        <v>214.45496198404399</v>
      </c>
      <c r="D8" s="91">
        <v>2.8895787597647402</v>
      </c>
      <c r="E8" s="171">
        <v>245.94202365861099</v>
      </c>
      <c r="F8" s="108">
        <v>3.3036468469243299</v>
      </c>
      <c r="G8" s="171">
        <v>257.277989223708</v>
      </c>
      <c r="H8" s="108">
        <v>3.2231169916425699</v>
      </c>
      <c r="I8" s="181">
        <v>280.364323186246</v>
      </c>
      <c r="J8" s="67">
        <v>0.55491066028891101</v>
      </c>
    </row>
    <row r="9" spans="1:10" ht="15.75" thickBot="1">
      <c r="B9" s="68" t="s">
        <v>100</v>
      </c>
      <c r="C9" s="65">
        <v>257.412164991493</v>
      </c>
      <c r="D9" s="92">
        <v>1.59834223401997</v>
      </c>
      <c r="E9" s="172">
        <v>271.94338631203101</v>
      </c>
      <c r="F9" s="110">
        <v>6.2093699943343896</v>
      </c>
      <c r="G9" s="172">
        <v>284.04496582826999</v>
      </c>
      <c r="H9" s="110">
        <v>1.9709706294553799</v>
      </c>
      <c r="I9" s="180">
        <v>267.24976398022301</v>
      </c>
      <c r="J9" s="65">
        <v>1.04114203501416</v>
      </c>
    </row>
    <row r="10" spans="1:10" ht="15.75" thickBot="1">
      <c r="B10" s="66" t="s">
        <v>101</v>
      </c>
      <c r="C10" s="67">
        <v>231.757433254125</v>
      </c>
      <c r="D10" s="91">
        <v>1.9878436614586401</v>
      </c>
      <c r="E10" s="171">
        <v>265.387008686152</v>
      </c>
      <c r="F10" s="108">
        <v>2.0256089649609899</v>
      </c>
      <c r="G10" s="171">
        <v>266.23036228881801</v>
      </c>
      <c r="H10" s="108">
        <v>3.0558150171994001</v>
      </c>
      <c r="I10" s="181">
        <v>283.065131513555</v>
      </c>
      <c r="J10" s="67">
        <v>0.67693218925513599</v>
      </c>
    </row>
    <row r="11" spans="1:10" ht="15.75" thickBot="1">
      <c r="B11" s="68" t="s">
        <v>96</v>
      </c>
      <c r="C11" s="65">
        <v>198.76693911319799</v>
      </c>
      <c r="D11" s="92">
        <v>4.9066061010213398</v>
      </c>
      <c r="E11" s="172">
        <v>224.30371087449799</v>
      </c>
      <c r="F11" s="110">
        <v>3.2461023487602798</v>
      </c>
      <c r="G11" s="172">
        <v>234.10502073866999</v>
      </c>
      <c r="H11" s="110">
        <v>2.7487641625973098</v>
      </c>
      <c r="I11" s="180">
        <v>278.48410863694698</v>
      </c>
      <c r="J11" s="65">
        <v>0.65375371768702395</v>
      </c>
    </row>
    <row r="12" spans="1:10" ht="15.75" thickBot="1">
      <c r="B12" s="66" t="s">
        <v>107</v>
      </c>
      <c r="C12" s="67">
        <v>199.77902702130399</v>
      </c>
      <c r="D12" s="91">
        <v>4.18115470628143</v>
      </c>
      <c r="E12" s="171">
        <v>230.47428188268799</v>
      </c>
      <c r="F12" s="108">
        <v>4.7521796973986197</v>
      </c>
      <c r="G12" s="171">
        <v>247.347359333497</v>
      </c>
      <c r="H12" s="108">
        <v>3.0719318549890202</v>
      </c>
      <c r="I12" s="181">
        <v>278.17689340414302</v>
      </c>
      <c r="J12" s="67">
        <v>0.99929212070809603</v>
      </c>
    </row>
    <row r="13" spans="1:10" ht="15.75" thickBot="1">
      <c r="B13" s="68" t="s">
        <v>106</v>
      </c>
      <c r="C13" s="65">
        <v>249.265807436687</v>
      </c>
      <c r="D13" s="92">
        <v>1.5187839038358</v>
      </c>
      <c r="E13" s="172">
        <v>252.78283566456099</v>
      </c>
      <c r="F13" s="110">
        <v>5.8083763078986799</v>
      </c>
      <c r="G13" s="172">
        <v>277.64554701292701</v>
      </c>
      <c r="H13" s="110">
        <v>1.81057772663641</v>
      </c>
      <c r="I13" s="180">
        <v>282.37113714960202</v>
      </c>
      <c r="J13" s="65">
        <v>0.77432719924898097</v>
      </c>
    </row>
    <row r="14" spans="1:10" ht="15.75" thickBot="1">
      <c r="B14" s="66" t="s">
        <v>88</v>
      </c>
      <c r="C14" s="67">
        <v>208.47605569027201</v>
      </c>
      <c r="D14" s="91">
        <v>2.1089239080883901</v>
      </c>
      <c r="E14" s="171">
        <v>231.93313245358701</v>
      </c>
      <c r="F14" s="108">
        <v>3.6563543645743399</v>
      </c>
      <c r="G14" s="171">
        <v>255.37069212697699</v>
      </c>
      <c r="H14" s="108">
        <v>2.6061636359530098</v>
      </c>
      <c r="I14" s="181">
        <v>264.34826736585597</v>
      </c>
      <c r="J14" s="67">
        <v>0.76230378432859303</v>
      </c>
    </row>
    <row r="15" spans="1:10" ht="15.75" thickBot="1">
      <c r="B15" s="68" t="s">
        <v>97</v>
      </c>
      <c r="C15" s="65">
        <v>243.53703650672099</v>
      </c>
      <c r="D15" s="92">
        <v>2.0055313250208902</v>
      </c>
      <c r="E15" s="172">
        <v>262.70212399607402</v>
      </c>
      <c r="F15" s="110">
        <v>3.5378717184895798</v>
      </c>
      <c r="G15" s="172">
        <v>280.02537990282298</v>
      </c>
      <c r="H15" s="110">
        <v>1.7782780912671901</v>
      </c>
      <c r="I15" s="180">
        <v>280.34542933369801</v>
      </c>
      <c r="J15" s="65">
        <v>0.80197567299971795</v>
      </c>
    </row>
    <row r="16" spans="1:10" ht="15.75" thickBot="1">
      <c r="B16" s="66" t="s">
        <v>95</v>
      </c>
      <c r="C16" s="67">
        <v>222.71262016495101</v>
      </c>
      <c r="D16" s="91">
        <v>4.9726003981245803</v>
      </c>
      <c r="E16" s="171">
        <v>234.82778314241199</v>
      </c>
      <c r="F16" s="108">
        <v>4.3192707600173401</v>
      </c>
      <c r="G16" s="171">
        <v>269.04780959507201</v>
      </c>
      <c r="H16" s="108">
        <v>2.47571946189642</v>
      </c>
      <c r="I16" s="181">
        <v>296.12251668233699</v>
      </c>
      <c r="J16" s="67">
        <v>0.68048391293336696</v>
      </c>
    </row>
    <row r="17" spans="2:10" ht="15.75" thickBot="1">
      <c r="B17" s="68" t="s">
        <v>400</v>
      </c>
      <c r="C17" s="65">
        <v>225.104755040052</v>
      </c>
      <c r="D17" s="92">
        <v>2.8788388764190098</v>
      </c>
      <c r="E17" s="172">
        <v>242.24139900817801</v>
      </c>
      <c r="F17" s="110">
        <v>4.3206065149813098</v>
      </c>
      <c r="G17" s="172">
        <v>261.56236450048402</v>
      </c>
      <c r="H17" s="110">
        <v>3.27791280853164</v>
      </c>
      <c r="I17" s="180">
        <v>282.49181016621498</v>
      </c>
      <c r="J17" s="65">
        <v>0.96851369955149103</v>
      </c>
    </row>
    <row r="18" spans="2:10" ht="15.75" thickBot="1">
      <c r="B18" s="66" t="s">
        <v>13</v>
      </c>
      <c r="C18" s="67">
        <v>215.092265765885</v>
      </c>
      <c r="D18" s="91">
        <v>1.94410496507269</v>
      </c>
      <c r="E18" s="171">
        <v>243.49523887681701</v>
      </c>
      <c r="F18" s="108">
        <v>2.8431279112401402</v>
      </c>
      <c r="G18" s="171">
        <v>263.50348190310302</v>
      </c>
      <c r="H18" s="108">
        <v>2.05631918411656</v>
      </c>
      <c r="I18" s="181">
        <v>270.45071087788</v>
      </c>
      <c r="J18" s="67">
        <v>0.70725626465107505</v>
      </c>
    </row>
    <row r="19" spans="2:10" ht="15.75" thickBot="1">
      <c r="B19" s="68" t="s">
        <v>401</v>
      </c>
      <c r="C19" s="65">
        <v>224.84435669142499</v>
      </c>
      <c r="D19" s="92">
        <v>3.8395984455389902</v>
      </c>
      <c r="E19" s="172">
        <v>240.326250455935</v>
      </c>
      <c r="F19" s="110">
        <v>4.3672379937417398</v>
      </c>
      <c r="G19" s="172">
        <v>266.72546894187099</v>
      </c>
      <c r="H19" s="110">
        <v>4.2652202947801303</v>
      </c>
      <c r="I19" s="180">
        <v>277.52470665703902</v>
      </c>
      <c r="J19" s="65">
        <v>1.13128557105231</v>
      </c>
    </row>
    <row r="20" spans="2:10" ht="15.75" thickBot="1">
      <c r="B20" s="66" t="s">
        <v>105</v>
      </c>
      <c r="C20" s="67">
        <v>227.153201211137</v>
      </c>
      <c r="D20" s="91">
        <v>2.7455088947853699</v>
      </c>
      <c r="E20" s="171">
        <v>234.251477573708</v>
      </c>
      <c r="F20" s="108">
        <v>5.2938670866849504</v>
      </c>
      <c r="G20" s="171">
        <v>262.143295306445</v>
      </c>
      <c r="H20" s="108">
        <v>1.9828743635478701</v>
      </c>
      <c r="I20" s="181">
        <v>275.85225485560397</v>
      </c>
      <c r="J20" s="67">
        <v>1.0409466202289499</v>
      </c>
    </row>
    <row r="21" spans="2:10" ht="15.75" thickBot="1">
      <c r="B21" s="68" t="s">
        <v>89</v>
      </c>
      <c r="C21" s="65">
        <v>225.486601788396</v>
      </c>
      <c r="D21" s="92">
        <v>2.3576509404001702</v>
      </c>
      <c r="E21" s="172">
        <v>220.084135260143</v>
      </c>
      <c r="F21" s="110">
        <v>6.7823453115754599</v>
      </c>
      <c r="G21" s="172">
        <v>255.10734321977901</v>
      </c>
      <c r="H21" s="110">
        <v>2.30700627506079</v>
      </c>
      <c r="I21" s="180">
        <v>261.185905847453</v>
      </c>
      <c r="J21" s="65">
        <v>1.3987943509732299</v>
      </c>
    </row>
    <row r="22" spans="2:10" ht="15.75" thickBot="1">
      <c r="B22" s="66" t="s">
        <v>98</v>
      </c>
      <c r="C22" s="67">
        <v>255.46733820232399</v>
      </c>
      <c r="D22" s="91">
        <v>2.5874522278157301</v>
      </c>
      <c r="E22" s="171">
        <v>298.385122220391</v>
      </c>
      <c r="F22" s="108">
        <v>2.0161763578851799</v>
      </c>
      <c r="G22" s="171">
        <v>292.890258437044</v>
      </c>
      <c r="H22" s="108">
        <v>1.83538620346651</v>
      </c>
      <c r="I22" s="181">
        <v>303.47137148696902</v>
      </c>
      <c r="J22" s="67">
        <v>0.77208081536459905</v>
      </c>
    </row>
    <row r="23" spans="2:10" ht="15.75" thickBot="1">
      <c r="B23" s="68" t="s">
        <v>104</v>
      </c>
      <c r="C23" s="65">
        <v>222.51650569587301</v>
      </c>
      <c r="D23" s="92">
        <v>7.3631485364769702</v>
      </c>
      <c r="E23" s="172">
        <v>228.95940601867099</v>
      </c>
      <c r="F23" s="110">
        <v>4.2802621236641496</v>
      </c>
      <c r="G23" s="172">
        <v>259.64349830959799</v>
      </c>
      <c r="H23" s="110">
        <v>3.0090411626476601</v>
      </c>
      <c r="I23" s="180">
        <v>284.05699669480202</v>
      </c>
      <c r="J23" s="65">
        <v>0.59858860396837299</v>
      </c>
    </row>
    <row r="24" spans="2:10" ht="15.75" thickBot="1">
      <c r="B24" s="66" t="s">
        <v>103</v>
      </c>
      <c r="C24" s="67">
        <v>213.37196506961001</v>
      </c>
      <c r="D24" s="91">
        <v>5.5749234426653898</v>
      </c>
      <c r="E24" s="171">
        <v>237.33961928960801</v>
      </c>
      <c r="F24" s="108">
        <v>5.4101185405917596</v>
      </c>
      <c r="G24" s="171">
        <v>256.07214941009602</v>
      </c>
      <c r="H24" s="108">
        <v>3.9429268392005499</v>
      </c>
      <c r="I24" s="181">
        <v>289.897351069455</v>
      </c>
      <c r="J24" s="67">
        <v>0.71703206715652801</v>
      </c>
    </row>
    <row r="25" spans="2:10" ht="15.75" thickBot="1">
      <c r="B25" s="68" t="s">
        <v>93</v>
      </c>
      <c r="C25" s="65">
        <v>233.28128475639301</v>
      </c>
      <c r="D25" s="92">
        <v>1.9138018444210401</v>
      </c>
      <c r="E25" s="172">
        <v>256.33544837403298</v>
      </c>
      <c r="F25" s="110">
        <v>2.9182649220366002</v>
      </c>
      <c r="G25" s="172">
        <v>270.419585728453</v>
      </c>
      <c r="H25" s="110">
        <v>1.8666284380345299</v>
      </c>
      <c r="I25" s="180">
        <v>279.66714131448299</v>
      </c>
      <c r="J25" s="65">
        <v>0.99004038254886695</v>
      </c>
    </row>
    <row r="26" spans="2:10" ht="15.75" thickBot="1">
      <c r="B26" s="66" t="s">
        <v>91</v>
      </c>
      <c r="C26" s="67">
        <v>245.86861527453101</v>
      </c>
      <c r="D26" s="91">
        <v>3.0870709189565</v>
      </c>
      <c r="E26" s="171">
        <v>269.56930139855501</v>
      </c>
      <c r="F26" s="108">
        <v>5.6320422910053196</v>
      </c>
      <c r="G26" s="171">
        <v>274.97768929109998</v>
      </c>
      <c r="H26" s="108">
        <v>2.6937029362507601</v>
      </c>
      <c r="I26" s="181">
        <v>277.88458051899499</v>
      </c>
      <c r="J26" s="67">
        <v>1.1139472719793</v>
      </c>
    </row>
    <row r="27" spans="2:10" ht="15.75" thickBot="1">
      <c r="B27" s="68" t="s">
        <v>92</v>
      </c>
      <c r="C27" s="65" t="s">
        <v>27</v>
      </c>
      <c r="D27" s="92" t="s">
        <v>28</v>
      </c>
      <c r="E27" s="172">
        <v>202.58253735462901</v>
      </c>
      <c r="F27" s="110">
        <v>4.7073830414639604</v>
      </c>
      <c r="G27" s="172">
        <v>243.304993023294</v>
      </c>
      <c r="H27" s="110">
        <v>3.5178168952573601</v>
      </c>
      <c r="I27" s="180">
        <v>287.08099544167402</v>
      </c>
      <c r="J27" s="65">
        <v>0.73029523002127805</v>
      </c>
    </row>
    <row r="28" spans="2:10" ht="15.75" thickBot="1">
      <c r="B28" s="71" t="s">
        <v>5</v>
      </c>
      <c r="C28" s="72">
        <v>224.85851685664099</v>
      </c>
      <c r="D28" s="94">
        <v>0.79363362864982201</v>
      </c>
      <c r="E28" s="174">
        <v>243.329960566756</v>
      </c>
      <c r="F28" s="114">
        <v>0.94444470666963698</v>
      </c>
      <c r="G28" s="174">
        <v>262.456201475657</v>
      </c>
      <c r="H28" s="114">
        <v>0.60282226981646203</v>
      </c>
      <c r="I28" s="182">
        <v>280.71004136831198</v>
      </c>
      <c r="J28" s="72">
        <v>0.18673451062318899</v>
      </c>
    </row>
    <row r="29" spans="2:10" ht="15.75" thickBot="1">
      <c r="B29" s="73" t="s">
        <v>4</v>
      </c>
      <c r="C29" s="74">
        <v>228.21</v>
      </c>
      <c r="D29" s="95">
        <v>0.80700000000000005</v>
      </c>
      <c r="E29" s="175">
        <v>241.71</v>
      </c>
      <c r="F29" s="116">
        <v>1.1379999999999999</v>
      </c>
      <c r="G29" s="175">
        <v>262.83999999999997</v>
      </c>
      <c r="H29" s="116">
        <v>0.67900000000000005</v>
      </c>
      <c r="I29" s="176">
        <v>277.92</v>
      </c>
      <c r="J29" s="74">
        <v>0.23382220654476801</v>
      </c>
    </row>
  </sheetData>
  <sortState ref="B11:J26">
    <sortCondition ref="B10"/>
  </sortState>
  <mergeCells count="4">
    <mergeCell ref="C3:D3"/>
    <mergeCell ref="E3:F3"/>
    <mergeCell ref="G3:H3"/>
    <mergeCell ref="I3:J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>
      <selection activeCell="O20" sqref="O20"/>
    </sheetView>
  </sheetViews>
  <sheetFormatPr baseColWidth="10" defaultColWidth="11.5703125" defaultRowHeight="14.25"/>
  <cols>
    <col min="1" max="1" width="11.7109375" style="5" customWidth="1"/>
    <col min="2" max="2" width="4.28515625" style="5" customWidth="1"/>
    <col min="3" max="3" width="11.28515625" style="5" customWidth="1"/>
    <col min="4" max="4" width="11.5703125" style="5"/>
    <col min="5" max="5" width="11.28515625" style="5" customWidth="1"/>
    <col min="6" max="16384" width="11.5703125" style="5"/>
  </cols>
  <sheetData>
    <row r="1" spans="1:8" ht="15">
      <c r="A1" t="s">
        <v>421</v>
      </c>
    </row>
    <row r="2" spans="1:8" ht="15.75" thickBot="1">
      <c r="A2"/>
    </row>
    <row r="3" spans="1:8" ht="26.45" customHeight="1" thickBot="1">
      <c r="B3" s="16"/>
      <c r="C3" s="17" t="s">
        <v>24</v>
      </c>
      <c r="D3" s="49" t="s">
        <v>37</v>
      </c>
      <c r="E3" s="49" t="s">
        <v>40</v>
      </c>
      <c r="F3" s="49" t="s">
        <v>25</v>
      </c>
      <c r="G3" s="49" t="s">
        <v>38</v>
      </c>
    </row>
    <row r="4" spans="1:8" ht="18.75" customHeight="1" thickBot="1">
      <c r="B4" s="269" t="s">
        <v>88</v>
      </c>
      <c r="C4" s="26" t="s">
        <v>37</v>
      </c>
      <c r="D4" s="9" t="s">
        <v>24</v>
      </c>
      <c r="E4" s="192" t="s">
        <v>44</v>
      </c>
      <c r="F4" s="192" t="s">
        <v>46</v>
      </c>
      <c r="G4" s="192" t="s">
        <v>48</v>
      </c>
    </row>
    <row r="5" spans="1:8" ht="18.75" customHeight="1" thickBot="1">
      <c r="B5" s="270"/>
      <c r="C5" s="27" t="s">
        <v>40</v>
      </c>
      <c r="D5" s="6" t="s">
        <v>41</v>
      </c>
      <c r="E5" s="10" t="s">
        <v>24</v>
      </c>
      <c r="F5" s="190" t="s">
        <v>44</v>
      </c>
      <c r="G5" s="190" t="s">
        <v>49</v>
      </c>
    </row>
    <row r="6" spans="1:8" ht="18.75" customHeight="1" thickBot="1">
      <c r="B6" s="270"/>
      <c r="C6" s="27" t="s">
        <v>25</v>
      </c>
      <c r="D6" s="6" t="s">
        <v>42</v>
      </c>
      <c r="E6" s="6" t="s">
        <v>41</v>
      </c>
      <c r="F6" s="10" t="s">
        <v>24</v>
      </c>
      <c r="G6" s="190" t="s">
        <v>50</v>
      </c>
    </row>
    <row r="7" spans="1:8" ht="18.75" customHeight="1" thickBot="1">
      <c r="B7" s="271"/>
      <c r="C7" s="28" t="s">
        <v>38</v>
      </c>
      <c r="D7" s="11" t="s">
        <v>43</v>
      </c>
      <c r="E7" s="11" t="s">
        <v>45</v>
      </c>
      <c r="F7" s="11" t="s">
        <v>47</v>
      </c>
      <c r="G7" s="12" t="s">
        <v>24</v>
      </c>
    </row>
    <row r="8" spans="1:8" ht="18.75" customHeight="1" thickBot="1">
      <c r="B8" s="272" t="s">
        <v>5</v>
      </c>
      <c r="C8" s="44" t="s">
        <v>37</v>
      </c>
      <c r="D8" s="45" t="s">
        <v>24</v>
      </c>
      <c r="E8" s="191" t="s">
        <v>53</v>
      </c>
      <c r="F8" s="191" t="s">
        <v>58</v>
      </c>
      <c r="G8" s="191" t="s">
        <v>48</v>
      </c>
    </row>
    <row r="9" spans="1:8" ht="18.75" customHeight="1" thickBot="1">
      <c r="B9" s="270"/>
      <c r="C9" s="27" t="s">
        <v>40</v>
      </c>
      <c r="D9" s="6" t="s">
        <v>51</v>
      </c>
      <c r="E9" s="10" t="s">
        <v>24</v>
      </c>
      <c r="F9" s="190" t="s">
        <v>57</v>
      </c>
      <c r="G9" s="190" t="s">
        <v>56</v>
      </c>
    </row>
    <row r="10" spans="1:8" ht="18.75" customHeight="1" thickBot="1">
      <c r="B10" s="270"/>
      <c r="C10" s="27" t="s">
        <v>25</v>
      </c>
      <c r="D10" s="6" t="s">
        <v>55</v>
      </c>
      <c r="E10" s="6" t="s">
        <v>54</v>
      </c>
      <c r="F10" s="10" t="s">
        <v>24</v>
      </c>
      <c r="G10" s="190" t="s">
        <v>53</v>
      </c>
    </row>
    <row r="11" spans="1:8" ht="18.75" customHeight="1" thickBot="1">
      <c r="B11" s="273"/>
      <c r="C11" s="46" t="s">
        <v>38</v>
      </c>
      <c r="D11" s="47" t="s">
        <v>43</v>
      </c>
      <c r="E11" s="47" t="s">
        <v>52</v>
      </c>
      <c r="F11" s="47" t="s">
        <v>51</v>
      </c>
      <c r="G11" s="48" t="s">
        <v>24</v>
      </c>
      <c r="H11" s="23"/>
    </row>
    <row r="12" spans="1:8" ht="18.75" customHeight="1" thickBot="1">
      <c r="B12" s="274" t="s">
        <v>4</v>
      </c>
      <c r="C12" s="26" t="s">
        <v>110</v>
      </c>
      <c r="D12" s="13"/>
      <c r="E12" s="193" t="s">
        <v>422</v>
      </c>
      <c r="F12" s="193" t="s">
        <v>423</v>
      </c>
      <c r="G12" s="193" t="s">
        <v>424</v>
      </c>
    </row>
    <row r="13" spans="1:8" ht="18.75" customHeight="1" thickBot="1">
      <c r="B13" s="270"/>
      <c r="C13" s="27" t="s">
        <v>40</v>
      </c>
      <c r="D13" s="6" t="s">
        <v>426</v>
      </c>
      <c r="E13" s="10" t="s">
        <v>24</v>
      </c>
      <c r="F13" s="190" t="s">
        <v>108</v>
      </c>
      <c r="G13" s="190" t="s">
        <v>425</v>
      </c>
    </row>
    <row r="14" spans="1:8" ht="18.75" customHeight="1" thickBot="1">
      <c r="B14" s="270"/>
      <c r="C14" s="27" t="s">
        <v>25</v>
      </c>
      <c r="D14" s="6" t="s">
        <v>427</v>
      </c>
      <c r="E14" s="6" t="s">
        <v>109</v>
      </c>
      <c r="F14" s="10" t="s">
        <v>24</v>
      </c>
      <c r="G14" s="190" t="s">
        <v>431</v>
      </c>
    </row>
    <row r="15" spans="1:8" ht="18.75" customHeight="1" thickBot="1">
      <c r="B15" s="275"/>
      <c r="C15" s="29" t="s">
        <v>38</v>
      </c>
      <c r="D15" s="14" t="s">
        <v>428</v>
      </c>
      <c r="E15" s="14" t="s">
        <v>429</v>
      </c>
      <c r="F15" s="14" t="s">
        <v>430</v>
      </c>
      <c r="G15" s="15" t="s">
        <v>24</v>
      </c>
    </row>
  </sheetData>
  <mergeCells count="3">
    <mergeCell ref="B4:B7"/>
    <mergeCell ref="B8:B11"/>
    <mergeCell ref="B12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 </cp:lastModifiedBy>
  <cp:lastPrinted>2013-07-02T12:42:28Z</cp:lastPrinted>
  <dcterms:created xsi:type="dcterms:W3CDTF">2013-03-20T14:52:09Z</dcterms:created>
  <dcterms:modified xsi:type="dcterms:W3CDTF">2013-10-07T07:40:09Z</dcterms:modified>
</cp:coreProperties>
</file>