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636" yWindow="-132" windowWidth="9828" windowHeight="9276" tabRatio="865"/>
  </bookViews>
  <sheets>
    <sheet name="Tabla 3.1 " sheetId="52" r:id="rId1"/>
    <sheet name="Tabla 3.2 L y M" sheetId="3" r:id="rId2"/>
    <sheet name="Tabla 3.3 L y M" sheetId="22" r:id="rId3"/>
    <sheet name="Tabla diferencias punt L y M" sheetId="20" r:id="rId4"/>
    <sheet name="Tabla 3.4 L y M" sheetId="4" r:id="rId5"/>
    <sheet name="Tabla 3.5 LyM" sheetId="23" r:id="rId6"/>
    <sheet name="Tabla 3.6 L y N" sheetId="51" r:id="rId7"/>
    <sheet name="Tabla 3.7" sheetId="24" r:id="rId8"/>
    <sheet name="Tabla 3.8 L y M" sheetId="25" r:id="rId9"/>
    <sheet name="Tabla 3.9 L y M" sheetId="26" r:id="rId10"/>
    <sheet name="Tabla 3.8 dif L y M" sheetId="27" r:id="rId11"/>
    <sheet name="3.10 L y M" sheetId="28" r:id="rId12"/>
    <sheet name="Tabla 3.11 L y M" sheetId="29" r:id="rId13"/>
    <sheet name="Tabla 3.12a L y M" sheetId="30" r:id="rId14"/>
    <sheet name="Tabla 3.12b L y M" sheetId="31" r:id="rId15"/>
    <sheet name="Tabla 3.13a L y M" sheetId="32" r:id="rId16"/>
    <sheet name="Tabla 3.13b L yM" sheetId="33" r:id="rId17"/>
    <sheet name="3.14.c Lit " sheetId="58" r:id="rId18"/>
    <sheet name="3.14.c num" sheetId="57" r:id="rId19"/>
    <sheet name="Tabla 3.15 L y M" sheetId="35" r:id="rId20"/>
    <sheet name="Tabla 3.16 L y M" sheetId="36" r:id="rId21"/>
    <sheet name="Tabla 3.17 L y M" sheetId="37" r:id="rId22"/>
    <sheet name="Tabla 3.18 L y M " sheetId="38" r:id="rId23"/>
    <sheet name="Tabla 3.19 L y M" sheetId="41" r:id="rId24"/>
    <sheet name="Tabla 3.20 L y M" sheetId="43" r:id="rId25"/>
    <sheet name="Tabla 3.21 L y M" sheetId="44" r:id="rId26"/>
    <sheet name="3.21A L y M" sheetId="45" r:id="rId27"/>
    <sheet name="3.22 L y M" sheetId="46" r:id="rId28"/>
    <sheet name="Tabla 3.23 L y M" sheetId="49" r:id="rId29"/>
    <sheet name="Tabla 3.24 L y M" sheetId="50" r:id="rId30"/>
    <sheet name="Generaciones inmigrantes L y N" sheetId="48" r:id="rId31"/>
    <sheet name="Tablaxxxx L y N" sheetId="47" r:id="rId32"/>
  </sheets>
  <calcPr calcId="125725"/>
</workbook>
</file>

<file path=xl/calcChain.xml><?xml version="1.0" encoding="utf-8"?>
<calcChain xmlns="http://schemas.openxmlformats.org/spreadsheetml/2006/main">
  <c r="T11" i="58"/>
  <c r="S11"/>
  <c r="E48" i="41"/>
  <c r="F48"/>
  <c r="J48"/>
  <c r="K48"/>
  <c r="E18"/>
  <c r="F18"/>
  <c r="J18"/>
  <c r="K18"/>
  <c r="T21" i="58"/>
  <c r="S15"/>
  <c r="T9"/>
  <c r="T11" i="57" l="1"/>
  <c r="T10"/>
  <c r="T9"/>
  <c r="T8"/>
  <c r="T7"/>
  <c r="T6"/>
  <c r="T19" i="58"/>
  <c r="T30"/>
  <c r="T29"/>
  <c r="S11" i="57"/>
  <c r="S10"/>
  <c r="S9"/>
  <c r="S8"/>
  <c r="S7"/>
  <c r="S6"/>
  <c r="S6" i="58"/>
  <c r="R11" i="57"/>
  <c r="R10"/>
  <c r="R9"/>
  <c r="R8"/>
  <c r="R7"/>
  <c r="R6"/>
  <c r="R30" i="58"/>
  <c r="R29"/>
  <c r="R8"/>
  <c r="R9"/>
  <c r="R10"/>
  <c r="R11"/>
  <c r="R12"/>
  <c r="R13"/>
  <c r="R14"/>
  <c r="R15"/>
  <c r="R16"/>
  <c r="R17"/>
  <c r="R18"/>
  <c r="R19"/>
  <c r="R20"/>
  <c r="R21"/>
  <c r="R22"/>
  <c r="R23"/>
  <c r="R24"/>
  <c r="R25"/>
  <c r="R26"/>
  <c r="R27"/>
  <c r="R28"/>
  <c r="R7"/>
  <c r="R6"/>
  <c r="T28"/>
  <c r="T27"/>
  <c r="T26"/>
  <c r="T25"/>
  <c r="T24"/>
  <c r="T23"/>
  <c r="T20"/>
  <c r="T18"/>
  <c r="T17"/>
  <c r="T16"/>
  <c r="T15"/>
  <c r="T14"/>
  <c r="T13"/>
  <c r="T12"/>
  <c r="T10"/>
  <c r="T8"/>
  <c r="T7"/>
  <c r="T6"/>
  <c r="S30"/>
  <c r="S29"/>
  <c r="S28"/>
  <c r="S27"/>
  <c r="S26"/>
  <c r="S25"/>
  <c r="S24"/>
  <c r="S23"/>
  <c r="S22"/>
  <c r="S21"/>
  <c r="S20"/>
  <c r="S19"/>
  <c r="S18"/>
  <c r="S17"/>
  <c r="S16"/>
  <c r="S14"/>
  <c r="S13"/>
  <c r="S12"/>
  <c r="S10"/>
  <c r="S9"/>
  <c r="S8"/>
  <c r="S7"/>
  <c r="H49" i="25" l="1"/>
  <c r="I49"/>
  <c r="D49"/>
  <c r="E49"/>
  <c r="H18"/>
  <c r="I18"/>
  <c r="D18"/>
  <c r="E18"/>
  <c r="H29" i="3"/>
  <c r="I29"/>
  <c r="H30"/>
  <c r="I30"/>
  <c r="L29"/>
  <c r="M29"/>
  <c r="L30"/>
  <c r="M30"/>
  <c r="D29"/>
  <c r="E29"/>
  <c r="D30"/>
  <c r="E30"/>
  <c r="D19"/>
  <c r="E19"/>
  <c r="H19"/>
  <c r="I19"/>
  <c r="M19"/>
  <c r="L19"/>
  <c r="Z61"/>
  <c r="AA61"/>
  <c r="Z62"/>
  <c r="AA62"/>
  <c r="W62"/>
  <c r="V62"/>
  <c r="W61"/>
  <c r="V61"/>
  <c r="S62"/>
  <c r="R62"/>
  <c r="S61"/>
  <c r="R61"/>
  <c r="M62"/>
  <c r="L62"/>
  <c r="M61"/>
  <c r="L61"/>
  <c r="I62"/>
  <c r="H62"/>
  <c r="I61"/>
  <c r="H61"/>
  <c r="E62"/>
  <c r="E61"/>
  <c r="D62"/>
  <c r="D61"/>
  <c r="M51"/>
  <c r="L51"/>
  <c r="I51"/>
  <c r="H51"/>
  <c r="E51"/>
  <c r="D51"/>
  <c r="Z51"/>
  <c r="AA51"/>
  <c r="V51"/>
  <c r="W51"/>
  <c r="R51"/>
  <c r="S51"/>
  <c r="AA29"/>
  <c r="Z29"/>
  <c r="W29"/>
  <c r="V29"/>
  <c r="S29"/>
  <c r="R29"/>
  <c r="AA30"/>
  <c r="Z30"/>
  <c r="W30"/>
  <c r="V30"/>
  <c r="S30"/>
  <c r="R30"/>
  <c r="R25"/>
  <c r="R19"/>
  <c r="S19"/>
  <c r="V19"/>
  <c r="W19"/>
  <c r="AA19"/>
  <c r="Z19"/>
  <c r="E28" i="41"/>
  <c r="F28"/>
  <c r="J28"/>
  <c r="K28"/>
  <c r="E29"/>
  <c r="F29"/>
  <c r="J29"/>
  <c r="K29"/>
  <c r="E14"/>
  <c r="F14"/>
  <c r="J14"/>
  <c r="K14"/>
  <c r="E21"/>
  <c r="F21"/>
  <c r="J21"/>
  <c r="K21"/>
  <c r="E26"/>
  <c r="F26"/>
  <c r="J26"/>
  <c r="K26"/>
  <c r="E27"/>
  <c r="F27"/>
  <c r="J27"/>
  <c r="K27"/>
  <c r="E20"/>
  <c r="F20"/>
  <c r="J20"/>
  <c r="K20"/>
  <c r="E19"/>
  <c r="F19"/>
  <c r="J19"/>
  <c r="K19"/>
  <c r="E12"/>
  <c r="F12"/>
  <c r="J12"/>
  <c r="K12"/>
  <c r="E25"/>
  <c r="F25"/>
  <c r="E17"/>
  <c r="F17"/>
  <c r="J17"/>
  <c r="K17"/>
  <c r="E8"/>
  <c r="F8"/>
  <c r="J8"/>
  <c r="K8"/>
  <c r="E16"/>
  <c r="F16"/>
  <c r="J16"/>
  <c r="K16"/>
  <c r="E11"/>
  <c r="F11"/>
  <c r="J11"/>
  <c r="K11"/>
  <c r="E13"/>
  <c r="F13"/>
  <c r="J13"/>
  <c r="K13"/>
  <c r="E22"/>
  <c r="F22"/>
  <c r="E9"/>
  <c r="F9"/>
  <c r="J9"/>
  <c r="K9"/>
  <c r="E10"/>
  <c r="F10"/>
  <c r="J10"/>
  <c r="K10"/>
  <c r="E5"/>
  <c r="F5"/>
  <c r="J5"/>
  <c r="K5"/>
  <c r="E23"/>
  <c r="F23"/>
  <c r="J23"/>
  <c r="K23"/>
  <c r="E6"/>
  <c r="F6"/>
  <c r="J6"/>
  <c r="K6"/>
  <c r="E7"/>
  <c r="F7"/>
  <c r="J7"/>
  <c r="K7"/>
  <c r="E24"/>
  <c r="F24"/>
  <c r="J24"/>
  <c r="K24"/>
  <c r="E15"/>
  <c r="F15"/>
  <c r="J15"/>
  <c r="K15"/>
  <c r="E58"/>
  <c r="F58"/>
  <c r="J58"/>
  <c r="K58"/>
  <c r="E59"/>
  <c r="F59"/>
  <c r="J59"/>
  <c r="K59"/>
  <c r="E44"/>
  <c r="F44"/>
  <c r="J44"/>
  <c r="K44"/>
  <c r="E51"/>
  <c r="F51"/>
  <c r="J51"/>
  <c r="K51"/>
  <c r="E56"/>
  <c r="F56"/>
  <c r="J56"/>
  <c r="K56"/>
  <c r="E57"/>
  <c r="F57"/>
  <c r="J57"/>
  <c r="K57"/>
  <c r="E50"/>
  <c r="F50"/>
  <c r="J50"/>
  <c r="K50"/>
  <c r="E49"/>
  <c r="F49"/>
  <c r="J49"/>
  <c r="K49"/>
  <c r="E42"/>
  <c r="F42"/>
  <c r="J42"/>
  <c r="K42"/>
  <c r="E55"/>
  <c r="F55"/>
  <c r="E47"/>
  <c r="F47"/>
  <c r="J47"/>
  <c r="K47"/>
  <c r="E38"/>
  <c r="F38"/>
  <c r="J38"/>
  <c r="K38"/>
  <c r="E46"/>
  <c r="F46"/>
  <c r="J46"/>
  <c r="K46"/>
  <c r="E41"/>
  <c r="F41"/>
  <c r="J41"/>
  <c r="K41"/>
  <c r="E43"/>
  <c r="F43"/>
  <c r="J43"/>
  <c r="K43"/>
  <c r="E52"/>
  <c r="F52"/>
  <c r="E39"/>
  <c r="F39"/>
  <c r="J39"/>
  <c r="K39"/>
  <c r="E40"/>
  <c r="F40"/>
  <c r="J40"/>
  <c r="K40"/>
  <c r="E35"/>
  <c r="F35"/>
  <c r="J35"/>
  <c r="K35"/>
  <c r="E53"/>
  <c r="F53"/>
  <c r="J53"/>
  <c r="K53"/>
  <c r="E36"/>
  <c r="F36"/>
  <c r="J36"/>
  <c r="K36"/>
  <c r="E37"/>
  <c r="F37"/>
  <c r="J37"/>
  <c r="K37"/>
  <c r="E54"/>
  <c r="F54"/>
  <c r="J54"/>
  <c r="K54"/>
  <c r="E45"/>
  <c r="F45"/>
  <c r="J45"/>
  <c r="K45"/>
  <c r="D28" i="25"/>
  <c r="E28"/>
  <c r="H28"/>
  <c r="I28"/>
  <c r="D29"/>
  <c r="E29"/>
  <c r="H29"/>
  <c r="I29"/>
  <c r="D14"/>
  <c r="E14"/>
  <c r="H14"/>
  <c r="I14"/>
  <c r="D21"/>
  <c r="E21"/>
  <c r="H21"/>
  <c r="I21"/>
  <c r="D26"/>
  <c r="E26"/>
  <c r="H26"/>
  <c r="I26"/>
  <c r="D27"/>
  <c r="E27"/>
  <c r="H27"/>
  <c r="I27"/>
  <c r="D20"/>
  <c r="E20"/>
  <c r="H20"/>
  <c r="I20"/>
  <c r="D19"/>
  <c r="E19"/>
  <c r="H19"/>
  <c r="I19"/>
  <c r="D12"/>
  <c r="E12"/>
  <c r="H12"/>
  <c r="I12"/>
  <c r="D25"/>
  <c r="E25"/>
  <c r="H25"/>
  <c r="I25"/>
  <c r="D17"/>
  <c r="E17"/>
  <c r="H17"/>
  <c r="I17"/>
  <c r="D8"/>
  <c r="E8"/>
  <c r="H8"/>
  <c r="I8"/>
  <c r="D16"/>
  <c r="E16"/>
  <c r="H16"/>
  <c r="I16"/>
  <c r="D11"/>
  <c r="E11"/>
  <c r="H11"/>
  <c r="I11"/>
  <c r="D13"/>
  <c r="E13"/>
  <c r="H13"/>
  <c r="I13"/>
  <c r="D22"/>
  <c r="E22"/>
  <c r="H22"/>
  <c r="I22"/>
  <c r="D9"/>
  <c r="E9"/>
  <c r="H9"/>
  <c r="I9"/>
  <c r="D10"/>
  <c r="E10"/>
  <c r="H10"/>
  <c r="I10"/>
  <c r="D5"/>
  <c r="E5"/>
  <c r="H5"/>
  <c r="I5"/>
  <c r="D23"/>
  <c r="E23"/>
  <c r="H23"/>
  <c r="I23"/>
  <c r="D6"/>
  <c r="E6"/>
  <c r="H6"/>
  <c r="I6"/>
  <c r="D7"/>
  <c r="E7"/>
  <c r="H7"/>
  <c r="I7"/>
  <c r="D24"/>
  <c r="E24"/>
  <c r="H24"/>
  <c r="I24"/>
  <c r="D15"/>
  <c r="E15"/>
  <c r="H15"/>
  <c r="I15"/>
  <c r="D59"/>
  <c r="E59"/>
  <c r="H59"/>
  <c r="I59"/>
  <c r="D60"/>
  <c r="E60"/>
  <c r="H60"/>
  <c r="I60"/>
  <c r="D45"/>
  <c r="E45"/>
  <c r="H45"/>
  <c r="I45"/>
  <c r="D52"/>
  <c r="E52"/>
  <c r="H52"/>
  <c r="I52"/>
  <c r="D57"/>
  <c r="E57"/>
  <c r="H57"/>
  <c r="I57"/>
  <c r="D58"/>
  <c r="E58"/>
  <c r="H58"/>
  <c r="I58"/>
  <c r="D51"/>
  <c r="E51"/>
  <c r="H51"/>
  <c r="I51"/>
  <c r="D50"/>
  <c r="E50"/>
  <c r="H50"/>
  <c r="I50"/>
  <c r="D43"/>
  <c r="E43"/>
  <c r="H43"/>
  <c r="I43"/>
  <c r="D56"/>
  <c r="E56"/>
  <c r="H56"/>
  <c r="I56"/>
  <c r="D48"/>
  <c r="E48"/>
  <c r="H48"/>
  <c r="I48"/>
  <c r="D39"/>
  <c r="E39"/>
  <c r="H39"/>
  <c r="I39"/>
  <c r="D47"/>
  <c r="E47"/>
  <c r="H47"/>
  <c r="I47"/>
  <c r="D42"/>
  <c r="E42"/>
  <c r="H42"/>
  <c r="I42"/>
  <c r="D44"/>
  <c r="E44"/>
  <c r="H44"/>
  <c r="I44"/>
  <c r="D53"/>
  <c r="E53"/>
  <c r="H53"/>
  <c r="I53"/>
  <c r="D40"/>
  <c r="E40"/>
  <c r="H40"/>
  <c r="I40"/>
  <c r="D41"/>
  <c r="E41"/>
  <c r="H41"/>
  <c r="I41"/>
  <c r="D36"/>
  <c r="E36"/>
  <c r="H36"/>
  <c r="I36"/>
  <c r="D54"/>
  <c r="E54"/>
  <c r="H54"/>
  <c r="I54"/>
  <c r="D37"/>
  <c r="E37"/>
  <c r="H37"/>
  <c r="I37"/>
  <c r="D38"/>
  <c r="E38"/>
  <c r="H38"/>
  <c r="I38"/>
  <c r="D55"/>
  <c r="E55"/>
  <c r="H55"/>
  <c r="I55"/>
  <c r="D46"/>
  <c r="E46"/>
  <c r="H46"/>
  <c r="I46"/>
  <c r="H14" i="20"/>
  <c r="H21"/>
  <c r="H26"/>
  <c r="H27"/>
  <c r="H20"/>
  <c r="H19"/>
  <c r="H12"/>
  <c r="H25"/>
  <c r="H17"/>
  <c r="H8"/>
  <c r="H16"/>
  <c r="H11"/>
  <c r="H13"/>
  <c r="H22"/>
  <c r="H9"/>
  <c r="H10"/>
  <c r="H5"/>
  <c r="H23"/>
  <c r="H6"/>
  <c r="H7"/>
  <c r="H24"/>
  <c r="H15"/>
  <c r="AA48" i="3"/>
  <c r="Z48"/>
  <c r="W48"/>
  <c r="V48"/>
  <c r="S48"/>
  <c r="R48"/>
  <c r="M48"/>
  <c r="L48"/>
  <c r="I48"/>
  <c r="H48"/>
  <c r="E48"/>
  <c r="D48"/>
  <c r="AA57"/>
  <c r="Z57"/>
  <c r="W57"/>
  <c r="V57"/>
  <c r="S57"/>
  <c r="R57"/>
  <c r="M57"/>
  <c r="L57"/>
  <c r="I57"/>
  <c r="H57"/>
  <c r="E57"/>
  <c r="D57"/>
  <c r="AA40"/>
  <c r="Z40"/>
  <c r="W40"/>
  <c r="V40"/>
  <c r="S40"/>
  <c r="R40"/>
  <c r="M40"/>
  <c r="L40"/>
  <c r="I40"/>
  <c r="H40"/>
  <c r="E40"/>
  <c r="D40"/>
  <c r="AA39"/>
  <c r="Z39"/>
  <c r="W39"/>
  <c r="V39"/>
  <c r="S39"/>
  <c r="R39"/>
  <c r="M39"/>
  <c r="L39"/>
  <c r="I39"/>
  <c r="H39"/>
  <c r="E39"/>
  <c r="D39"/>
  <c r="AA56"/>
  <c r="Z56"/>
  <c r="W56"/>
  <c r="V56"/>
  <c r="S56"/>
  <c r="R56"/>
  <c r="M56"/>
  <c r="L56"/>
  <c r="I56"/>
  <c r="H56"/>
  <c r="E56"/>
  <c r="D56"/>
  <c r="AA38"/>
  <c r="Z38"/>
  <c r="W38"/>
  <c r="V38"/>
  <c r="S38"/>
  <c r="R38"/>
  <c r="M38"/>
  <c r="L38"/>
  <c r="I38"/>
  <c r="H38"/>
  <c r="E38"/>
  <c r="D38"/>
  <c r="AA43"/>
  <c r="Z43"/>
  <c r="W43"/>
  <c r="V43"/>
  <c r="S43"/>
  <c r="R43"/>
  <c r="M43"/>
  <c r="L43"/>
  <c r="I43"/>
  <c r="H43"/>
  <c r="E43"/>
  <c r="D43"/>
  <c r="AA42"/>
  <c r="Z42"/>
  <c r="W42"/>
  <c r="V42"/>
  <c r="S42"/>
  <c r="R42"/>
  <c r="M42"/>
  <c r="L42"/>
  <c r="I42"/>
  <c r="H42"/>
  <c r="E42"/>
  <c r="D42"/>
  <c r="AA55"/>
  <c r="Z55"/>
  <c r="W55"/>
  <c r="V55"/>
  <c r="S55"/>
  <c r="R55"/>
  <c r="M55"/>
  <c r="L55"/>
  <c r="I55"/>
  <c r="H55"/>
  <c r="E55"/>
  <c r="D55"/>
  <c r="AA46"/>
  <c r="Z46"/>
  <c r="W46"/>
  <c r="V46"/>
  <c r="S46"/>
  <c r="R46"/>
  <c r="M46"/>
  <c r="L46"/>
  <c r="I46"/>
  <c r="H46"/>
  <c r="E46"/>
  <c r="D46"/>
  <c r="AA44"/>
  <c r="Z44"/>
  <c r="W44"/>
  <c r="V44"/>
  <c r="S44"/>
  <c r="R44"/>
  <c r="M44"/>
  <c r="L44"/>
  <c r="I44"/>
  <c r="H44"/>
  <c r="E44"/>
  <c r="D44"/>
  <c r="AA49"/>
  <c r="Z49"/>
  <c r="W49"/>
  <c r="V49"/>
  <c r="S49"/>
  <c r="R49"/>
  <c r="M49"/>
  <c r="L49"/>
  <c r="I49"/>
  <c r="H49"/>
  <c r="E49"/>
  <c r="D49"/>
  <c r="AA41"/>
  <c r="Z41"/>
  <c r="W41"/>
  <c r="V41"/>
  <c r="S41"/>
  <c r="R41"/>
  <c r="M41"/>
  <c r="L41"/>
  <c r="I41"/>
  <c r="H41"/>
  <c r="E41"/>
  <c r="D41"/>
  <c r="AA50"/>
  <c r="Z50"/>
  <c r="W50"/>
  <c r="V50"/>
  <c r="S50"/>
  <c r="R50"/>
  <c r="M50"/>
  <c r="L50"/>
  <c r="I50"/>
  <c r="H50"/>
  <c r="E50"/>
  <c r="D50"/>
  <c r="AA58"/>
  <c r="Z58"/>
  <c r="W58"/>
  <c r="V58"/>
  <c r="S58"/>
  <c r="R58"/>
  <c r="M58"/>
  <c r="L58"/>
  <c r="I58"/>
  <c r="H58"/>
  <c r="E58"/>
  <c r="D58"/>
  <c r="AA45"/>
  <c r="Z45"/>
  <c r="W45"/>
  <c r="V45"/>
  <c r="S45"/>
  <c r="R45"/>
  <c r="M45"/>
  <c r="L45"/>
  <c r="I45"/>
  <c r="H45"/>
  <c r="E45"/>
  <c r="D45"/>
  <c r="AA52"/>
  <c r="Z52"/>
  <c r="W52"/>
  <c r="V52"/>
  <c r="S52"/>
  <c r="R52"/>
  <c r="M52"/>
  <c r="L52"/>
  <c r="I52"/>
  <c r="H52"/>
  <c r="E52"/>
  <c r="D52"/>
  <c r="AA53"/>
  <c r="Z53"/>
  <c r="W53"/>
  <c r="V53"/>
  <c r="S53"/>
  <c r="R53"/>
  <c r="M53"/>
  <c r="L53"/>
  <c r="I53"/>
  <c r="H53"/>
  <c r="E53"/>
  <c r="D53"/>
  <c r="AA60"/>
  <c r="Z60"/>
  <c r="W60"/>
  <c r="V60"/>
  <c r="S60"/>
  <c r="R60"/>
  <c r="M60"/>
  <c r="L60"/>
  <c r="I60"/>
  <c r="H60"/>
  <c r="E60"/>
  <c r="D60"/>
  <c r="AA59"/>
  <c r="Z59"/>
  <c r="W59"/>
  <c r="V59"/>
  <c r="S59"/>
  <c r="R59"/>
  <c r="M59"/>
  <c r="L59"/>
  <c r="I59"/>
  <c r="H59"/>
  <c r="E59"/>
  <c r="D59"/>
  <c r="AA54"/>
  <c r="Z54"/>
  <c r="W54"/>
  <c r="V54"/>
  <c r="S54"/>
  <c r="R54"/>
  <c r="M54"/>
  <c r="L54"/>
  <c r="I54"/>
  <c r="H54"/>
  <c r="E54"/>
  <c r="D54"/>
  <c r="AA47"/>
  <c r="Z47"/>
  <c r="W47"/>
  <c r="V47"/>
  <c r="S47"/>
  <c r="R47"/>
  <c r="M47"/>
  <c r="L47"/>
  <c r="I47"/>
  <c r="H47"/>
  <c r="E47"/>
  <c r="D47"/>
  <c r="E15"/>
  <c r="E22"/>
  <c r="E27"/>
  <c r="E28"/>
  <c r="E21"/>
  <c r="E20"/>
  <c r="E13"/>
  <c r="E26"/>
  <c r="E18"/>
  <c r="E9"/>
  <c r="E17"/>
  <c r="E12"/>
  <c r="E14"/>
  <c r="E23"/>
  <c r="E10"/>
  <c r="E11"/>
  <c r="E6"/>
  <c r="E24"/>
  <c r="E7"/>
  <c r="E8"/>
  <c r="E25"/>
  <c r="E16"/>
  <c r="D15"/>
  <c r="D22"/>
  <c r="D27"/>
  <c r="D28"/>
  <c r="D21"/>
  <c r="D20"/>
  <c r="D13"/>
  <c r="D26"/>
  <c r="D18"/>
  <c r="D9"/>
  <c r="D17"/>
  <c r="D12"/>
  <c r="D14"/>
  <c r="D23"/>
  <c r="D10"/>
  <c r="D11"/>
  <c r="D6"/>
  <c r="D24"/>
  <c r="D7"/>
  <c r="D8"/>
  <c r="D25"/>
  <c r="D16"/>
  <c r="AA15"/>
  <c r="AA22"/>
  <c r="AA27"/>
  <c r="AA28"/>
  <c r="AA21"/>
  <c r="AA20"/>
  <c r="AA13"/>
  <c r="AA26"/>
  <c r="AA18"/>
  <c r="AA9"/>
  <c r="AA17"/>
  <c r="AA12"/>
  <c r="AA14"/>
  <c r="AA23"/>
  <c r="AA10"/>
  <c r="AA11"/>
  <c r="AA6"/>
  <c r="AA24"/>
  <c r="AA7"/>
  <c r="AA8"/>
  <c r="AA25"/>
  <c r="AA16"/>
  <c r="Z15"/>
  <c r="Z22"/>
  <c r="Z27"/>
  <c r="Z28"/>
  <c r="Z21"/>
  <c r="Z20"/>
  <c r="Z13"/>
  <c r="Z26"/>
  <c r="Z18"/>
  <c r="Z9"/>
  <c r="Z17"/>
  <c r="Z12"/>
  <c r="Z14"/>
  <c r="Z23"/>
  <c r="Z10"/>
  <c r="Z11"/>
  <c r="Z6"/>
  <c r="Z24"/>
  <c r="Z7"/>
  <c r="Z8"/>
  <c r="Z25"/>
  <c r="Z16"/>
  <c r="W15"/>
  <c r="W22"/>
  <c r="W27"/>
  <c r="W28"/>
  <c r="W21"/>
  <c r="W20"/>
  <c r="W13"/>
  <c r="W26"/>
  <c r="W18"/>
  <c r="W9"/>
  <c r="W17"/>
  <c r="W12"/>
  <c r="W14"/>
  <c r="W23"/>
  <c r="W10"/>
  <c r="W11"/>
  <c r="W6"/>
  <c r="W24"/>
  <c r="W7"/>
  <c r="W8"/>
  <c r="W25"/>
  <c r="W16"/>
  <c r="V15"/>
  <c r="V22"/>
  <c r="V27"/>
  <c r="V28"/>
  <c r="V21"/>
  <c r="V20"/>
  <c r="V13"/>
  <c r="V26"/>
  <c r="V18"/>
  <c r="V9"/>
  <c r="V17"/>
  <c r="V12"/>
  <c r="V14"/>
  <c r="V23"/>
  <c r="V10"/>
  <c r="V11"/>
  <c r="V6"/>
  <c r="V24"/>
  <c r="V7"/>
  <c r="V8"/>
  <c r="V25"/>
  <c r="V16"/>
  <c r="S15"/>
  <c r="S22"/>
  <c r="S27"/>
  <c r="S28"/>
  <c r="S21"/>
  <c r="S20"/>
  <c r="S13"/>
  <c r="S26"/>
  <c r="S18"/>
  <c r="S9"/>
  <c r="S17"/>
  <c r="S12"/>
  <c r="S14"/>
  <c r="S23"/>
  <c r="S10"/>
  <c r="S11"/>
  <c r="S6"/>
  <c r="S24"/>
  <c r="S7"/>
  <c r="S8"/>
  <c r="S25"/>
  <c r="S16"/>
  <c r="R15"/>
  <c r="R22"/>
  <c r="R27"/>
  <c r="R28"/>
  <c r="R21"/>
  <c r="R20"/>
  <c r="R13"/>
  <c r="R26"/>
  <c r="R18"/>
  <c r="R9"/>
  <c r="R17"/>
  <c r="R12"/>
  <c r="R14"/>
  <c r="R23"/>
  <c r="R10"/>
  <c r="R11"/>
  <c r="R6"/>
  <c r="R24"/>
  <c r="R7"/>
  <c r="R8"/>
  <c r="R16"/>
  <c r="M15"/>
  <c r="M22"/>
  <c r="M27"/>
  <c r="M28"/>
  <c r="M21"/>
  <c r="M20"/>
  <c r="M13"/>
  <c r="M26"/>
  <c r="M18"/>
  <c r="M9"/>
  <c r="M17"/>
  <c r="M12"/>
  <c r="M14"/>
  <c r="M23"/>
  <c r="M10"/>
  <c r="M11"/>
  <c r="M6"/>
  <c r="M24"/>
  <c r="M7"/>
  <c r="M8"/>
  <c r="M25"/>
  <c r="M16"/>
  <c r="L15"/>
  <c r="L22"/>
  <c r="L27"/>
  <c r="L28"/>
  <c r="L21"/>
  <c r="L20"/>
  <c r="L13"/>
  <c r="L26"/>
  <c r="L18"/>
  <c r="L9"/>
  <c r="L17"/>
  <c r="L12"/>
  <c r="L14"/>
  <c r="L23"/>
  <c r="L10"/>
  <c r="L11"/>
  <c r="L6"/>
  <c r="L24"/>
  <c r="L7"/>
  <c r="L8"/>
  <c r="L25"/>
  <c r="L16"/>
  <c r="I15"/>
  <c r="I22"/>
  <c r="I27"/>
  <c r="I28"/>
  <c r="I21"/>
  <c r="I20"/>
  <c r="I13"/>
  <c r="I26"/>
  <c r="I18"/>
  <c r="I9"/>
  <c r="I17"/>
  <c r="I12"/>
  <c r="I14"/>
  <c r="I23"/>
  <c r="I10"/>
  <c r="I11"/>
  <c r="I6"/>
  <c r="I24"/>
  <c r="I7"/>
  <c r="I8"/>
  <c r="I25"/>
  <c r="I16"/>
  <c r="H15"/>
  <c r="H22"/>
  <c r="H27"/>
  <c r="H28"/>
  <c r="H21"/>
  <c r="H20"/>
  <c r="H13"/>
  <c r="H26"/>
  <c r="H18"/>
  <c r="H9"/>
  <c r="H17"/>
  <c r="H12"/>
  <c r="H14"/>
  <c r="H23"/>
  <c r="H10"/>
  <c r="H11"/>
  <c r="H6"/>
  <c r="H24"/>
  <c r="H7"/>
  <c r="H8"/>
  <c r="H25"/>
  <c r="H16"/>
</calcChain>
</file>

<file path=xl/sharedStrings.xml><?xml version="1.0" encoding="utf-8"?>
<sst xmlns="http://schemas.openxmlformats.org/spreadsheetml/2006/main" count="6660" uniqueCount="666">
  <si>
    <t>TOTAL</t>
  </si>
  <si>
    <t>16-25</t>
  </si>
  <si>
    <t>26-35</t>
  </si>
  <si>
    <t>36-45</t>
  </si>
  <si>
    <t>46-55</t>
  </si>
  <si>
    <t>56-65</t>
  </si>
  <si>
    <t>Media</t>
  </si>
  <si>
    <t>Límite inferior</t>
  </si>
  <si>
    <t>Límite superior</t>
  </si>
  <si>
    <t>Australia</t>
  </si>
  <si>
    <t>Alemania</t>
  </si>
  <si>
    <t>Austria</t>
  </si>
  <si>
    <t>Canadá</t>
  </si>
  <si>
    <t>Corea</t>
  </si>
  <si>
    <t>Chipre</t>
  </si>
  <si>
    <t>Dinamarca</t>
  </si>
  <si>
    <t>Eslovaquia</t>
  </si>
  <si>
    <t>España</t>
  </si>
  <si>
    <t>Estonia</t>
  </si>
  <si>
    <t>Finlandia</t>
  </si>
  <si>
    <t>Irlanda</t>
  </si>
  <si>
    <t>Italia</t>
  </si>
  <si>
    <t>Noruega</t>
  </si>
  <si>
    <t>OCDE</t>
  </si>
  <si>
    <t>Polonia</t>
  </si>
  <si>
    <t>Suecia</t>
  </si>
  <si>
    <t>UE</t>
  </si>
  <si>
    <t>Media global</t>
  </si>
  <si>
    <t xml:space="preserve">ET </t>
  </si>
  <si>
    <t>Total</t>
  </si>
  <si>
    <t>IC al 95%</t>
  </si>
  <si>
    <t>ET</t>
  </si>
  <si>
    <t>Porcentaje en nivel 1</t>
  </si>
  <si>
    <t>Porcentaje en nivel 2</t>
  </si>
  <si>
    <t>Porcentaje en nivel 3</t>
  </si>
  <si>
    <t>Porcentaje en nivel 4</t>
  </si>
  <si>
    <t>Porcentaje en nivel 5</t>
  </si>
  <si>
    <t>Diferencia</t>
  </si>
  <si>
    <t>16 - 24</t>
  </si>
  <si>
    <t>55 - 65</t>
  </si>
  <si>
    <t>Porcentaje en nivel inferior a 1</t>
  </si>
  <si>
    <t>16 -24</t>
  </si>
  <si>
    <t>25 -34</t>
  </si>
  <si>
    <t>35 -44</t>
  </si>
  <si>
    <t>45-54</t>
  </si>
  <si>
    <t>55 -65</t>
  </si>
  <si>
    <t>25 - 34</t>
  </si>
  <si>
    <t>35 - 44</t>
  </si>
  <si>
    <t>45 - 54</t>
  </si>
  <si>
    <t>#</t>
  </si>
  <si>
    <t>Puntuación más jóvenes</t>
  </si>
  <si>
    <t>Puntuación más mayores</t>
  </si>
  <si>
    <t>Comprensión Lectora</t>
  </si>
  <si>
    <t>Matemáticas</t>
  </si>
  <si>
    <t>37,16**</t>
  </si>
  <si>
    <t>27,44**</t>
  </si>
  <si>
    <t>18,15**</t>
  </si>
  <si>
    <t>20,39**</t>
  </si>
  <si>
    <t>20,06**</t>
  </si>
  <si>
    <t>8,64**</t>
  </si>
  <si>
    <t>32,36**</t>
  </si>
  <si>
    <t>29,99**</t>
  </si>
  <si>
    <t>15,35**</t>
  </si>
  <si>
    <t>36,97**</t>
  </si>
  <si>
    <t>23,64**</t>
  </si>
  <si>
    <t>10,03**</t>
  </si>
  <si>
    <t>26,07**</t>
  </si>
  <si>
    <t>6,47**</t>
  </si>
  <si>
    <t>48,84**</t>
  </si>
  <si>
    <t>25,29**</t>
  </si>
  <si>
    <t>13,17**</t>
  </si>
  <si>
    <t>21,38**</t>
  </si>
  <si>
    <t>27,91**</t>
  </si>
  <si>
    <t>33,81**</t>
  </si>
  <si>
    <t>26,45**</t>
  </si>
  <si>
    <t/>
  </si>
  <si>
    <t>25-34</t>
  </si>
  <si>
    <t>35-44</t>
  </si>
  <si>
    <t xml:space="preserve">       Dif = -16
P-valor = 0</t>
  </si>
  <si>
    <t xml:space="preserve">       Dif = -22
P-valor = 0</t>
  </si>
  <si>
    <t xml:space="preserve">       Dif = -20
P-valor = 0</t>
  </si>
  <si>
    <t xml:space="preserve">       Dif = -29
P-valor = 0</t>
  </si>
  <si>
    <t xml:space="preserve">   Dif = -17
P-valor = 0</t>
  </si>
  <si>
    <t xml:space="preserve">   Dif = -23
P-valor = 0</t>
  </si>
  <si>
    <t xml:space="preserve">   Dif = -21
P-valor = 0</t>
  </si>
  <si>
    <t xml:space="preserve">   Dif = -24
P-valor = 0</t>
  </si>
  <si>
    <t xml:space="preserve">   Dif = -33
P-valor = 0</t>
  </si>
  <si>
    <t xml:space="preserve">       Dif = -15
P-valor = 0</t>
  </si>
  <si>
    <t xml:space="preserve">       Dif = -21
P-valor = 0</t>
  </si>
  <si>
    <t xml:space="preserve">   Dif = -16
P-valor = 0</t>
  </si>
  <si>
    <t xml:space="preserve">   Dif = -22
P-valor = 0</t>
  </si>
  <si>
    <t xml:space="preserve">       Dif = -7
P-valor = 0,022</t>
  </si>
  <si>
    <t xml:space="preserve">   Dif = -9
P-valor = 0,0017</t>
  </si>
  <si>
    <t xml:space="preserve">       Dif = -17
P-valor = 0</t>
  </si>
  <si>
    <t xml:space="preserve">       Dif = -24
P-valor = 0</t>
  </si>
  <si>
    <t xml:space="preserve">       Dif = -36
P-valor = 0</t>
  </si>
  <si>
    <t xml:space="preserve">   Dif = -31
P-valor = 0</t>
  </si>
  <si>
    <t xml:space="preserve">   Dif = -30
P-valor = 0</t>
  </si>
  <si>
    <t xml:space="preserve">   Dif = -43
P-valor = 0</t>
  </si>
  <si>
    <t xml:space="preserve">       Dif = -19
P-valor = 0</t>
  </si>
  <si>
    <t xml:space="preserve">       Dif = -27
P-valor = 0</t>
  </si>
  <si>
    <t xml:space="preserve">       Dif = -28
P-valor = 0</t>
  </si>
  <si>
    <t xml:space="preserve">   Dif = -34
P-valor = 0</t>
  </si>
  <si>
    <t xml:space="preserve">   Dif = -48
P-valor = 0</t>
  </si>
  <si>
    <t xml:space="preserve">       Dif = -7
P-valor = 0,0053</t>
  </si>
  <si>
    <t xml:space="preserve">       Dif = -13
P-valor = 0</t>
  </si>
  <si>
    <t xml:space="preserve">       Dif = -12
P-valor = 0</t>
  </si>
  <si>
    <t xml:space="preserve">       Dif = -11
P-valor = 0</t>
  </si>
  <si>
    <t xml:space="preserve">   Dif = -8
P-valor = 0,0001</t>
  </si>
  <si>
    <t xml:space="preserve">   Dif = -6
P-valor = 0,0096</t>
  </si>
  <si>
    <t xml:space="preserve">   Dif = -7
P-valor = 0,006</t>
  </si>
  <si>
    <t xml:space="preserve">   Dif = -18
P-valor = 0</t>
  </si>
  <si>
    <t xml:space="preserve">       Dif = -38
P-valor = 0</t>
  </si>
  <si>
    <t xml:space="preserve">   Dif = -9
P-valor = 0,0002</t>
  </si>
  <si>
    <t xml:space="preserve">   Dif = -14
P-valor = 0</t>
  </si>
  <si>
    <t xml:space="preserve">   Dif = -36
P-valor = 0</t>
  </si>
  <si>
    <t xml:space="preserve">       Dif = -8
P-valor = 0,0026</t>
  </si>
  <si>
    <t xml:space="preserve">       Dif = -14
P-valor = 0</t>
  </si>
  <si>
    <t xml:space="preserve">   Dif = -7
P-valor = 0,0044</t>
  </si>
  <si>
    <t xml:space="preserve">   Dif = -27
P-valor = 0</t>
  </si>
  <si>
    <t xml:space="preserve">       Dif = -18
P-valor = 0</t>
  </si>
  <si>
    <t xml:space="preserve">       Dif = -9
P-valor = 0,0002</t>
  </si>
  <si>
    <t xml:space="preserve">   Dif = -13
P-valor = 0</t>
  </si>
  <si>
    <t xml:space="preserve">   Dif = -7
P-valor = 0,0067</t>
  </si>
  <si>
    <t xml:space="preserve">   Dif = -12
P-valor = 0</t>
  </si>
  <si>
    <t xml:space="preserve">       Dif = -23
P-valor = 0</t>
  </si>
  <si>
    <t xml:space="preserve">   Dif = -28
P-valor = 0</t>
  </si>
  <si>
    <t xml:space="preserve">   Dif = -38
P-valor = 0</t>
  </si>
  <si>
    <t xml:space="preserve">   Dif = -39
P-valor = 0</t>
  </si>
  <si>
    <t xml:space="preserve">       Dif = -34
P-valor = 0</t>
  </si>
  <si>
    <t xml:space="preserve">   Dif = -19
P-valor = 0</t>
  </si>
  <si>
    <t xml:space="preserve">       Dif = -33
P-valor = 0</t>
  </si>
  <si>
    <t xml:space="preserve">       Dif = -46
P-valor = 0</t>
  </si>
  <si>
    <t xml:space="preserve">       Dif = -39
P-valor = 0</t>
  </si>
  <si>
    <t xml:space="preserve">       Dif = -35
P-valor = 0</t>
  </si>
  <si>
    <t xml:space="preserve">   Dif = -45
P-valor = 0</t>
  </si>
  <si>
    <t xml:space="preserve">   Dif = -37
P-valor = 0</t>
  </si>
  <si>
    <t xml:space="preserve">   Dif = -40
P-valor = 0</t>
  </si>
  <si>
    <t xml:space="preserve">       Dif = -26
P-valor = 0</t>
  </si>
  <si>
    <t xml:space="preserve">   Dif = -29
P-valor = 0</t>
  </si>
  <si>
    <t xml:space="preserve">   Dif = -35
P-valor = 0</t>
  </si>
  <si>
    <t xml:space="preserve">   Dif = -26
P-valor = 0</t>
  </si>
  <si>
    <t xml:space="preserve">       Dif = -47
P-valor = 0</t>
  </si>
  <si>
    <t xml:space="preserve">       Dif = -49
P-valor = 0</t>
  </si>
  <si>
    <t xml:space="preserve">   Dif = -42
P-valor = 0</t>
  </si>
  <si>
    <t xml:space="preserve">   Dif = -49
P-valor = 0</t>
  </si>
  <si>
    <t xml:space="preserve">   Dif = -53
P-valor = 0</t>
  </si>
  <si>
    <t xml:space="preserve">       Dif = -10
P-valor = 0</t>
  </si>
  <si>
    <t xml:space="preserve">   Dif = -9
P-valor = 0,0008</t>
  </si>
  <si>
    <t xml:space="preserve">   Dif = -9
P-valor = 0</t>
  </si>
  <si>
    <t xml:space="preserve">   Dif = -11
P-valor = 0</t>
  </si>
  <si>
    <t xml:space="preserve">   Dif = -20
P-valor = 0</t>
  </si>
  <si>
    <t xml:space="preserve">   Dif = -25
P-valor = 0</t>
  </si>
  <si>
    <t xml:space="preserve">   Dif = -44
P-valor = 0</t>
  </si>
  <si>
    <t xml:space="preserve">       Dif = -25
P-valor = 0</t>
  </si>
  <si>
    <t xml:space="preserve">   Dif = -15
P-valor = 0</t>
  </si>
  <si>
    <t xml:space="preserve">   Dif = -32
P-valor = 0</t>
  </si>
  <si>
    <t xml:space="preserve">       Dif = -31
P-valor = 0</t>
  </si>
  <si>
    <t xml:space="preserve">   Dif = -41
P-valor = 0</t>
  </si>
  <si>
    <t xml:space="preserve">       Dif = 7
P-valor = 0,0036</t>
  </si>
  <si>
    <t xml:space="preserve">   Dif = 6
P-valor = 0,0399</t>
  </si>
  <si>
    <t xml:space="preserve">       Dif = 3
P-valor = 0,3261</t>
  </si>
  <si>
    <t xml:space="preserve">       Dif = 3
P-valor = 0,3374</t>
  </si>
  <si>
    <t xml:space="preserve">       Dif = 0
P-valor = 0,9017</t>
  </si>
  <si>
    <t xml:space="preserve">   Dif = 4
P-valor = 0,2212</t>
  </si>
  <si>
    <t xml:space="preserve">   Dif = -5
P-valor = 0,0512</t>
  </si>
  <si>
    <t xml:space="preserve">   Dif = 4
P-valor = 0,0771</t>
  </si>
  <si>
    <t xml:space="preserve">   Dif = -1
P-valor = 0,581</t>
  </si>
  <si>
    <t xml:space="preserve">   Dif = -3
P-valor = 0,3366</t>
  </si>
  <si>
    <t xml:space="preserve">       Dif = -2
P-valor = 0,5126</t>
  </si>
  <si>
    <t xml:space="preserve">   Dif = -1
P-valor = 0,6573</t>
  </si>
  <si>
    <t xml:space="preserve">   Dif = -3
P-valor = 0,3159</t>
  </si>
  <si>
    <t xml:space="preserve">   Dif = -3
P-valor = 0,2226</t>
  </si>
  <si>
    <t xml:space="preserve">       Dif = -3
P-valor = 0,1551</t>
  </si>
  <si>
    <t>Sin diferencia significativa</t>
  </si>
  <si>
    <t xml:space="preserve">   Dif = -1
P-valor = 0,6036</t>
  </si>
  <si>
    <t xml:space="preserve">   Dif = 1
P-valor = 0,6036</t>
  </si>
  <si>
    <t xml:space="preserve">   Dif = -3
P-valor = 0,1032</t>
  </si>
  <si>
    <t xml:space="preserve">   Dif = 3
P-valor = 0,1032</t>
  </si>
  <si>
    <t xml:space="preserve">   Dif = -5
P-valor = 0</t>
  </si>
  <si>
    <t xml:space="preserve">   Dif = -4
P-valor = 0,0421</t>
  </si>
  <si>
    <t xml:space="preserve">   Dif = 5
P-valor = 0</t>
  </si>
  <si>
    <t xml:space="preserve">   Dif = 11
P-valor = 0</t>
  </si>
  <si>
    <t xml:space="preserve">   Dif = 16
P-valor = 0</t>
  </si>
  <si>
    <t xml:space="preserve">   Dif = 24
P-valor = 0</t>
  </si>
  <si>
    <t xml:space="preserve">   Dif = 29
P-valor = 0</t>
  </si>
  <si>
    <t xml:space="preserve">   Dif = 13
P-valor = 0</t>
  </si>
  <si>
    <t xml:space="preserve">   Dif = 4
P-valor = 0,0421</t>
  </si>
  <si>
    <t xml:space="preserve">   Dif = 15
P-valor = 0</t>
  </si>
  <si>
    <t xml:space="preserve">   Dif = 14
P-valor = 0</t>
  </si>
  <si>
    <t xml:space="preserve">   Dif = 37
P-valor = 0</t>
  </si>
  <si>
    <t xml:space="preserve">   Dif = 36
P-valor = 0</t>
  </si>
  <si>
    <t xml:space="preserve">   Dif = 33
P-valor = 0</t>
  </si>
  <si>
    <t xml:space="preserve">   Dif = 22
P-valor = 0</t>
  </si>
  <si>
    <t>República Checa</t>
  </si>
  <si>
    <t>Japón</t>
  </si>
  <si>
    <t>Países Bajos</t>
  </si>
  <si>
    <t>EEUU</t>
  </si>
  <si>
    <t>EDAD</t>
  </si>
  <si>
    <t>Mujeres</t>
  </si>
  <si>
    <t>Hombres</t>
  </si>
  <si>
    <t>Edad</t>
  </si>
  <si>
    <t>Mujer</t>
  </si>
  <si>
    <t xml:space="preserve">Hombre </t>
  </si>
  <si>
    <t>5,99**</t>
  </si>
  <si>
    <t>16,74**</t>
  </si>
  <si>
    <t>13,18**</t>
  </si>
  <si>
    <t>13,70**</t>
  </si>
  <si>
    <t>14,83**</t>
  </si>
  <si>
    <t>17,29**</t>
  </si>
  <si>
    <t>10,29**</t>
  </si>
  <si>
    <t>7,27**</t>
  </si>
  <si>
    <t>12,31**</t>
  </si>
  <si>
    <t>10,31**</t>
  </si>
  <si>
    <t>10,18**</t>
  </si>
  <si>
    <t>14,58**</t>
  </si>
  <si>
    <t>16,03**</t>
  </si>
  <si>
    <t>14,09**</t>
  </si>
  <si>
    <t>14,26**</t>
  </si>
  <si>
    <t>11,92**</t>
  </si>
  <si>
    <t>13,56**</t>
  </si>
  <si>
    <t>9,01**</t>
  </si>
  <si>
    <t>10,74**</t>
  </si>
  <si>
    <t>12,50**</t>
  </si>
  <si>
    <t>Comprensión lectora</t>
  </si>
  <si>
    <t>M</t>
  </si>
  <si>
    <t>H</t>
  </si>
  <si>
    <t>Nivel 5                                   375 &lt;</t>
  </si>
  <si>
    <t>Nivel 4                                   326 - 375</t>
  </si>
  <si>
    <t>Nivel 3                        276 - 325</t>
  </si>
  <si>
    <t>Nivel 2                        226 - 275</t>
  </si>
  <si>
    <t>Nivel 1                        176 - 225</t>
  </si>
  <si>
    <t>Inferior al Nivel 1                              &lt; 175</t>
  </si>
  <si>
    <t>Papel</t>
  </si>
  <si>
    <t>CBA</t>
  </si>
  <si>
    <t>†</t>
  </si>
  <si>
    <t>‡</t>
  </si>
  <si>
    <t>¹</t>
  </si>
  <si>
    <t>Alto</t>
  </si>
  <si>
    <t>Bajo</t>
  </si>
  <si>
    <t>0.56¹</t>
  </si>
  <si>
    <t>11.86¹</t>
  </si>
  <si>
    <t>10¹</t>
  </si>
  <si>
    <t>Medio</t>
  </si>
  <si>
    <t>Gráfico de puntuación media y pendiente de la diferencia entre nivel alto y nivel bajo de la madre.</t>
  </si>
  <si>
    <t>%</t>
  </si>
  <si>
    <t>Inmigrante</t>
  </si>
  <si>
    <t>Nativo</t>
  </si>
  <si>
    <t>Dif = 24
P-valor = 0</t>
  </si>
  <si>
    <t>Dif = 22
P-valor = 0</t>
  </si>
  <si>
    <t>Dif = 28
P-valor = 0</t>
  </si>
  <si>
    <t>Dif = 12
P-valor = 0</t>
  </si>
  <si>
    <t>—</t>
  </si>
  <si>
    <t>No-inmigrantes</t>
  </si>
  <si>
    <t>Más de 5 años en el país</t>
  </si>
  <si>
    <t>5 o menos años en el país</t>
  </si>
  <si>
    <t>Foreign-born and foreign-language</t>
  </si>
  <si>
    <t>Foreign-born and native-language</t>
  </si>
  <si>
    <t>Native-born and foreign-language</t>
  </si>
  <si>
    <t>Native-born and native-language</t>
  </si>
  <si>
    <t>3.62¹</t>
  </si>
  <si>
    <t>Nivel 5</t>
  </si>
  <si>
    <t>Nivel 4</t>
  </si>
  <si>
    <t>Nivel 3</t>
  </si>
  <si>
    <t>Nivel 2</t>
  </si>
  <si>
    <t>Nivel 1</t>
  </si>
  <si>
    <t>Inferior a Nivel 1</t>
  </si>
  <si>
    <t>No</t>
  </si>
  <si>
    <t>Sí</t>
  </si>
  <si>
    <t>1.5¹</t>
  </si>
  <si>
    <t>8.45¹</t>
  </si>
  <si>
    <t>28.64¹</t>
  </si>
  <si>
    <t>34.64¹</t>
  </si>
  <si>
    <t>15.73¹</t>
  </si>
  <si>
    <t>11.98¹</t>
  </si>
  <si>
    <t>9.81¹</t>
  </si>
  <si>
    <t>36.22¹</t>
  </si>
  <si>
    <t>37.61¹</t>
  </si>
  <si>
    <t>12.2¹</t>
  </si>
  <si>
    <t>3.7¹</t>
  </si>
  <si>
    <t>7.49¹</t>
  </si>
  <si>
    <t>34.84¹</t>
  </si>
  <si>
    <t>38.9¹</t>
  </si>
  <si>
    <t>14.77¹</t>
  </si>
  <si>
    <t>Nivel inferior a 1</t>
  </si>
  <si>
    <t>Averages and discrete Achievement Levels for numeracy, adult Adults by Interactions between place of birth and language status (derived) [BORNLANG], year and jurisdiction: 2012</t>
  </si>
  <si>
    <t>4.06¹</t>
  </si>
  <si>
    <t>27.43¹</t>
  </si>
  <si>
    <t>39.24¹</t>
  </si>
  <si>
    <t>21.93¹</t>
  </si>
  <si>
    <t>7.27¹</t>
  </si>
  <si>
    <t>6.98¹</t>
  </si>
  <si>
    <t>38.58¹</t>
  </si>
  <si>
    <t>39.06¹</t>
  </si>
  <si>
    <t>12.9¹</t>
  </si>
  <si>
    <t>2.34¹</t>
  </si>
  <si>
    <t>6.41¹</t>
  </si>
  <si>
    <t>39.87¹</t>
  </si>
  <si>
    <t>40.13¹</t>
  </si>
  <si>
    <t>Discrete Achievement Levels for literacy, adult Adults by Interactions between place of birth and language status (derived) [BORNLANG], year and jurisdiction: 2012</t>
  </si>
  <si>
    <t>90¹</t>
  </si>
  <si>
    <t>265.19¹</t>
  </si>
  <si>
    <t>258.78¹</t>
  </si>
  <si>
    <t>Ni 1ª ni 2ª generación de inmigrantes</t>
  </si>
  <si>
    <t>2ª generación inmigrantes</t>
  </si>
  <si>
    <t>1ª generación inmigrantes</t>
  </si>
  <si>
    <t>270.22¹</t>
  </si>
  <si>
    <t>257.02¹</t>
  </si>
  <si>
    <t>Ambos padres nativos</t>
  </si>
  <si>
    <t>Uno de los padres extranjero</t>
  </si>
  <si>
    <t>Ambos padres extranjeros</t>
  </si>
  <si>
    <t>Puntuación de España significativamente menor</t>
  </si>
  <si>
    <t>Puntuación de España significativamente mayor</t>
  </si>
  <si>
    <t>ISCED 1, 2, y 3C bajo</t>
  </si>
  <si>
    <t>ISCED 3 (excluyendo 3C bajo) y 4</t>
  </si>
  <si>
    <t>ISCED 5 y 6</t>
  </si>
  <si>
    <t>Padre</t>
  </si>
  <si>
    <t>Madre</t>
  </si>
  <si>
    <t>La pendiente es la diferencia entre la puntuación media en el nivel más alto de la madre menos la puntuación media en el nivel más bajo de la madre (dividida por 2 como hace la OCDE, por ser tres los niveles: 3-1=2)</t>
  </si>
  <si>
    <t>16-24</t>
  </si>
  <si>
    <t>55-65</t>
  </si>
  <si>
    <t>Participación</t>
  </si>
  <si>
    <t>4,66**</t>
  </si>
  <si>
    <t>3,36*</t>
  </si>
  <si>
    <t>-6,41**</t>
  </si>
  <si>
    <t>5,27**</t>
  </si>
  <si>
    <t>3,08*</t>
  </si>
  <si>
    <t>6,29**</t>
  </si>
  <si>
    <t>5,13**</t>
  </si>
  <si>
    <t>3,90**</t>
  </si>
  <si>
    <t>4,14**</t>
  </si>
  <si>
    <t>6,14**</t>
  </si>
  <si>
    <t>Bajo: ninguno de los dos padres ha alcanzado Ed sec superior</t>
  </si>
  <si>
    <t>Alto: Al menos uno de los dos padres ha alcanzado Ed superior</t>
  </si>
  <si>
    <t>Medio: Al menos uno de los padres ha alcanzado Ed sec superior o post-secundaria pero no terciaria</t>
  </si>
  <si>
    <t>Padres</t>
  </si>
  <si>
    <t>Madres</t>
  </si>
  <si>
    <t>Diff = 22
P-value = 0</t>
  </si>
  <si>
    <t>Diff = -20
P-value = 0</t>
  </si>
  <si>
    <t>Diff = -22
P-value = 0</t>
  </si>
  <si>
    <t>Diff = -17
P-value = 0</t>
  </si>
  <si>
    <t>Diff = -14
P-value = 0</t>
  </si>
  <si>
    <t>Diff = -19
P-value = 0</t>
  </si>
  <si>
    <t>Diff = -4
P-value = 0</t>
  </si>
  <si>
    <t>Diff = 15
P-value = 0</t>
  </si>
  <si>
    <t>Diff = 5
P-value = 0</t>
  </si>
  <si>
    <t>Diff = 4
P-value = 0</t>
  </si>
  <si>
    <t>Diff = -15
P-value = 0</t>
  </si>
  <si>
    <t>Diff = -10
P-value = 0</t>
  </si>
  <si>
    <t>Diff = 10
P-value = 0</t>
  </si>
  <si>
    <t>Diff = -5
P-value = 0</t>
  </si>
  <si>
    <t>Dif = -4
P-valor = 0</t>
  </si>
  <si>
    <t>Dif = 4
P-valor = 0</t>
  </si>
  <si>
    <t>Dif = 10
P-valor = 0</t>
  </si>
  <si>
    <t>Dif = -11
P-valor = 0</t>
  </si>
  <si>
    <t>Dif = -15
P-valor = 0</t>
  </si>
  <si>
    <t>Dif = -10
P-valor = 0</t>
  </si>
  <si>
    <t>Dif = -24
P-valor = 0</t>
  </si>
  <si>
    <t>Dif = -28
P-valor = 0</t>
  </si>
  <si>
    <t>Dif = -22
P-valor = 0</t>
  </si>
  <si>
    <t>Dif = -12
P-valor = 0</t>
  </si>
  <si>
    <t>Diff = -8
P-value = 0</t>
  </si>
  <si>
    <t>Diff = 8
P-value = 0</t>
  </si>
  <si>
    <t>Diff = -13
P-value = 0</t>
  </si>
  <si>
    <t>Diff = -9
P-value = 0</t>
  </si>
  <si>
    <t>Diff = 9
P-value = 0</t>
  </si>
  <si>
    <t>Diff = 13
P-value = 0</t>
  </si>
  <si>
    <t>Diff = -2
P-value = 0.3315</t>
  </si>
  <si>
    <t>Diff = 0
P-value = 0.9105</t>
  </si>
  <si>
    <t>Diff = 35
P-value = 0</t>
  </si>
  <si>
    <t>Diff = 37
P-value = 0</t>
  </si>
  <si>
    <t>Diff = 2
P-value = 0.1668</t>
  </si>
  <si>
    <t>Diff = 2
P-value = 0.3315</t>
  </si>
  <si>
    <t>Diff = -2
P-value = 0.1668</t>
  </si>
  <si>
    <t>Diff = 34
P-value = 0</t>
  </si>
  <si>
    <t>Diff = -35
P-value = 0</t>
  </si>
  <si>
    <t>Diff = -37
P-value = 0</t>
  </si>
  <si>
    <t>Diff = -34
P-value = 0</t>
  </si>
  <si>
    <t>Diff = -23
P-value = 0</t>
  </si>
  <si>
    <t>Diff = 23
P-value = 0</t>
  </si>
  <si>
    <t>ISCED 3 (excluyendo 3C bajo y 4)</t>
  </si>
  <si>
    <t>Dif = -16
P-valor = 0</t>
  </si>
  <si>
    <t>Dif = -19
P-valor = 0</t>
  </si>
  <si>
    <t xml:space="preserve">   Dif = -8
P-valor = 0</t>
  </si>
  <si>
    <t xml:space="preserve">   Dif = -10
P-valor = 0</t>
  </si>
  <si>
    <t>Dif = -17
P-valor = 0</t>
  </si>
  <si>
    <t>Dif = -30
P-valor = 0</t>
  </si>
  <si>
    <t>Dif = -23
P-valor = 0</t>
  </si>
  <si>
    <t>Dif = -21
P-valor = 0</t>
  </si>
  <si>
    <t>Dif = -9
P-valor = 0</t>
  </si>
  <si>
    <t>Dif = -7
P-valor = 0</t>
  </si>
  <si>
    <t>Dif = -20
P-valor = 0</t>
  </si>
  <si>
    <t>Dif = -36
P-valor = 0</t>
  </si>
  <si>
    <t>Dif = -32
P-valor = 0</t>
  </si>
  <si>
    <t>Dif = -41
P-valor = 0</t>
  </si>
  <si>
    <t>Dif = -27
P-valor = 0</t>
  </si>
  <si>
    <t>Dif = -31
P-valor = 0</t>
  </si>
  <si>
    <t>Dif = -25
P-valor = 0</t>
  </si>
  <si>
    <t>Dif = -26
P-valor = 0</t>
  </si>
  <si>
    <t>Dif = -29
P-valor = 0</t>
  </si>
  <si>
    <t>Lit</t>
  </si>
  <si>
    <t>Num</t>
  </si>
  <si>
    <t>Dif = -37
P-valor = 0</t>
  </si>
  <si>
    <t>Dif = -34
P-valor = 0</t>
  </si>
  <si>
    <t>Dif = -39
P-valor = 0</t>
  </si>
  <si>
    <t>Dif = -35
P-valor = 0</t>
  </si>
  <si>
    <t>Dif = -38
P-valor = 0</t>
  </si>
  <si>
    <t>Dif = 0
P-valor = 0.9962</t>
  </si>
  <si>
    <t>Dif = 0
P-valor = 0.9799</t>
  </si>
  <si>
    <t>Dif = 0
P-valor = 0.8938</t>
  </si>
  <si>
    <t>Dif = 0
P-valor = 0.978</t>
  </si>
  <si>
    <t>Dif = 2
P-valor = 0.1297</t>
  </si>
  <si>
    <t>Dif = 7
P-valor = 0.3418</t>
  </si>
  <si>
    <t>Dif = -7
P-valor = 0.3194</t>
  </si>
  <si>
    <t>Dif = -5
P-valor = 0.4246</t>
  </si>
  <si>
    <t>Dif = -50
P-valor = 0</t>
  </si>
  <si>
    <t>Dif = -25
P-valor = 0.0092</t>
  </si>
  <si>
    <t>Dif = -29
P-valor = 0.0001</t>
  </si>
  <si>
    <t>Dif = -11
P-valor = 0.0192</t>
  </si>
  <si>
    <t>Dif = -14
P-valor = 0.0959</t>
  </si>
  <si>
    <t>Dif = -12
P-valor = 0.0321</t>
  </si>
  <si>
    <t>Dif = -17
P-valor = 0.0213</t>
  </si>
  <si>
    <t>Dif = -14
P-valor = 0.117</t>
  </si>
  <si>
    <t>Dif = -22
P-valor = 0.0006</t>
  </si>
  <si>
    <t>Dif = -2
P-valor = 0.701</t>
  </si>
  <si>
    <t>Dif = -16
P-valor = 0.0302</t>
  </si>
  <si>
    <t>Dif = -12
P-valor = 0.0383</t>
  </si>
  <si>
    <t>Dif = -22
P-valor = 0.0415</t>
  </si>
  <si>
    <t>Dif = -53
P-valor = 0</t>
  </si>
  <si>
    <t>Dif = -28
P-valor = 0.0004</t>
  </si>
  <si>
    <t>Dif = -13
P-valor = 0.0045</t>
  </si>
  <si>
    <t>Dif = -2
P-valor = 0.8163</t>
  </si>
  <si>
    <t>Dif = -16
P-valor = 0.0031</t>
  </si>
  <si>
    <t>Dif = -15
P-valor = 0.0131</t>
  </si>
  <si>
    <t>Dif = -15
P-valor = 0.0109</t>
  </si>
  <si>
    <t>Dif = -4
P-valor = 0.539</t>
  </si>
  <si>
    <t>Dif = -8
P-valor = 0.3716</t>
  </si>
  <si>
    <t>Dif = -12
P-valor = 0.0418</t>
  </si>
  <si>
    <t>Dif = -19
P-valor = 0.0247</t>
  </si>
  <si>
    <t>Dif = -60
P-valor = 0</t>
  </si>
  <si>
    <t>Dif = -22
P-valor = 0.0162</t>
  </si>
  <si>
    <t>Dif = -11
P-valor = 0.2242</t>
  </si>
  <si>
    <t>Dif = -25
P-valor = 0.0073</t>
  </si>
  <si>
    <t>Dif = -13
P-valor = 0.0039</t>
  </si>
  <si>
    <t>Dif = -4
P-valor = 0.5329</t>
  </si>
  <si>
    <t>Dif = -23
P-valor = 0.0005</t>
  </si>
  <si>
    <t>Dif = -54
P-valor = 0</t>
  </si>
  <si>
    <t>Dif = -57
P-valor = 0</t>
  </si>
  <si>
    <t xml:space="preserve">
Dif = -18
P-valor = 0</t>
  </si>
  <si>
    <t>Dif = -16
P-valor = 0.0076</t>
  </si>
  <si>
    <t>Dif = -18
P-valor = 0.0004</t>
  </si>
  <si>
    <t>Dif = -3
P-valor = 0.7221</t>
  </si>
  <si>
    <t>Dif = -19
P-valor = 0.0003</t>
  </si>
  <si>
    <t>Dif = -20
P-valor = 0.0002</t>
  </si>
  <si>
    <t>Dif = -24
P-valor = 0.0002</t>
  </si>
  <si>
    <t>Dif = -47
P-valor = 0</t>
  </si>
  <si>
    <t>Dif = -18
P-valor = 0.0085</t>
  </si>
  <si>
    <t>Dif = -18
P-valor = 0.0002</t>
  </si>
  <si>
    <t xml:space="preserve">
Dif = -32
P-valor = 0</t>
  </si>
  <si>
    <t xml:space="preserve">
Dif = -4
P-valor = 0.5924</t>
  </si>
  <si>
    <t>Dif = -49
P-valor = 0</t>
  </si>
  <si>
    <t>Dif = -21
P-valor = 0.0002</t>
  </si>
  <si>
    <t>Dif = -26
P-valor = 0.0001</t>
  </si>
  <si>
    <t>Dif = -18
P-valor = 0.0018</t>
  </si>
  <si>
    <t>Dif = -22
P-valor = 0.0003</t>
  </si>
  <si>
    <t>Dif = -23
P-valor = 0.0007</t>
  </si>
  <si>
    <t>Dif = -45
P-valor = 0</t>
  </si>
  <si>
    <t>Dif = 9
P-valor = 0.3477</t>
  </si>
  <si>
    <t>Dif = 1
P-valor = 0.9042</t>
  </si>
  <si>
    <t>Flandes (Bélgica)</t>
  </si>
  <si>
    <t>En el nivel alto, an algunos países no teníamos datos. Hemos ponderado con las celdas donde hay datos.</t>
  </si>
  <si>
    <t>SOURCE: Organization for Economic Cooperation and Development (OECD), Program for the International Assessment of Adult Competencies  (PIAAC), 2012.</t>
  </si>
  <si>
    <t>NOTE: The Numeracy scale ranges from 0 to 500. Detail may not sum to totals because of rounding. Some apparent differences between estimates may not be statistically significant.</t>
  </si>
  <si>
    <t>‡ Reporting standards not met.</t>
  </si>
  <si>
    <t># Rounds to zero.</t>
  </si>
  <si>
    <t>† Not applicable.</t>
  </si>
  <si>
    <t>— Not available.</t>
  </si>
  <si>
    <t>ISCED 5 and 6</t>
  </si>
  <si>
    <t>ISCED 3 (excluding 3C short) and 4</t>
  </si>
  <si>
    <t>ISCED 1, 2, and 3C short</t>
  </si>
  <si>
    <t xml:space="preserve">Bajo </t>
  </si>
  <si>
    <t>SOURCE: Organization for Economic Cooperation and Development (OECD), Program for the International Assessment of Adult Competencies  (PIAAC), 2012,</t>
  </si>
  <si>
    <t>NOTE: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The Republic of Cyprus is recognized by all members of the United Nations with the exception of Turkey, The information in this document relates to the area under the effective control of the Government of the Republic of Cyprus,  The Literacy scale ranges from 0 to 500, Detail may not sum to totals because of rounding, Some apparent differences between estimates may not be statistically significant,</t>
  </si>
  <si>
    <t xml:space="preserve"> The item response rate is below 85 percent,  Missing data have not been explicitly accounted for,</t>
  </si>
  <si>
    <t>‡ Reporting standards not met,</t>
  </si>
  <si>
    <t># Rounds to zero,</t>
  </si>
  <si>
    <t>† Not applicable,</t>
  </si>
  <si>
    <t>— Not available,</t>
  </si>
  <si>
    <t xml:space="preserve">   Dif = -6
P-valor = 0,0002</t>
  </si>
  <si>
    <t xml:space="preserve">   Dif = -18
P-valor = 0 </t>
  </si>
  <si>
    <t xml:space="preserve">   Dif = 4
P-valor = 0,0371</t>
  </si>
  <si>
    <t xml:space="preserve">   Dif = -1
P-valor = 0,4887</t>
  </si>
  <si>
    <t xml:space="preserve">    Dif = 0
P-valor = 0,7912</t>
  </si>
  <si>
    <t xml:space="preserve">   Dif = -2
P-valor = 0,185</t>
  </si>
  <si>
    <t>#: El porcentaje es inferior al 0,5%</t>
  </si>
  <si>
    <t>Nativos - lengua nativa (NALN)</t>
  </si>
  <si>
    <t>Nativos - lengua extranjera (NALE)</t>
  </si>
  <si>
    <t>España  NALN</t>
  </si>
  <si>
    <t>España NALE</t>
  </si>
  <si>
    <t xml:space="preserve">Inmigrantes - lengua nativa (INLN) </t>
  </si>
  <si>
    <t>Inmigrantes - Lengua extranjera (INLE)</t>
  </si>
  <si>
    <t>España INLN</t>
  </si>
  <si>
    <t>España INLE</t>
  </si>
  <si>
    <t>Nativo o con lengua nativa</t>
  </si>
  <si>
    <t>Inmigrante y con lengua extranjera</t>
  </si>
  <si>
    <t>Francia</t>
  </si>
  <si>
    <t xml:space="preserve">       Dif = -7
P-valor = 0,0001</t>
  </si>
  <si>
    <t xml:space="preserve">       Dif = -5
P-valor = 0,0066</t>
  </si>
  <si>
    <t>Diff = -16
P-value = 0</t>
  </si>
  <si>
    <t>Diff = -27
P-value = 0</t>
  </si>
  <si>
    <t xml:space="preserve">   Dif = -8
P-valor = 0,0004</t>
  </si>
  <si>
    <t xml:space="preserve">   Dif = -7
P-valor = 0,0004</t>
  </si>
  <si>
    <t xml:space="preserve">   Dif = -4
P-valor = 0,0856</t>
  </si>
  <si>
    <t>Diff = -32
P-value = 0</t>
  </si>
  <si>
    <t>33,22**</t>
  </si>
  <si>
    <t>24,63**</t>
  </si>
  <si>
    <t>24,28**</t>
  </si>
  <si>
    <t>Inglaterra/Irlanda N.</t>
  </si>
  <si>
    <t>Diff = -6
P-value = 0</t>
  </si>
  <si>
    <t>Diff = 6
P-value = 0</t>
  </si>
  <si>
    <t>Diff = 14
P-value = 0</t>
  </si>
  <si>
    <t>Diff = 19
P-value = 0</t>
  </si>
  <si>
    <t>Diff = 27
P-value = 0</t>
  </si>
  <si>
    <t>Diff = 3
P-value = 0</t>
  </si>
  <si>
    <t>Diff = -3
P-value = 0</t>
  </si>
  <si>
    <t xml:space="preserve">   Dif = 12
P-valor = 0</t>
  </si>
  <si>
    <t>Dif = -6
P-valor = 0</t>
  </si>
  <si>
    <t>Dif = 6
P-valor = 0</t>
  </si>
  <si>
    <t>Dif = 16
P-valor = 0</t>
  </si>
  <si>
    <t xml:space="preserve">   Dif = -1
P-valor = 0,1763</t>
  </si>
  <si>
    <t xml:space="preserve">   Dif = 1
P-valor = 0,1763</t>
  </si>
  <si>
    <t>Dif = -2
P-valor = 0.0049</t>
  </si>
  <si>
    <t>Dif = 2
P-valor = 0.0049</t>
  </si>
  <si>
    <t>1,93**</t>
  </si>
  <si>
    <t>1,34**</t>
  </si>
  <si>
    <t>11,66**</t>
  </si>
  <si>
    <t>10,83**</t>
  </si>
  <si>
    <t>10,8**</t>
  </si>
  <si>
    <t>-1,58</t>
  </si>
  <si>
    <t>Dif = -9
P-valor = 0.0591</t>
  </si>
  <si>
    <t>Dif = -8
P-valor = 0.0968</t>
  </si>
  <si>
    <t>Dif = 3
P-valor = 0,5856</t>
  </si>
  <si>
    <t>Dif = 4
P-valor = 0,3263</t>
  </si>
  <si>
    <t>Dif = 10
P-valor = 0,0652</t>
  </si>
  <si>
    <t>Dif = -12
P-valor = 0.0116</t>
  </si>
  <si>
    <t>Dif = -10
P-valor = 0.0482</t>
  </si>
  <si>
    <t>Dif = -2
P-valor = 0,5594</t>
  </si>
  <si>
    <t>Dif = -2
P-valor = 0,7432</t>
  </si>
  <si>
    <t>Dif = -2
P-valor = 0,7192</t>
  </si>
  <si>
    <t>Canada</t>
  </si>
  <si>
    <t>22¹</t>
  </si>
  <si>
    <t>4.53¹</t>
  </si>
  <si>
    <t>21.66¹</t>
  </si>
  <si>
    <t>43.95¹</t>
  </si>
  <si>
    <t>27.67¹</t>
  </si>
  <si>
    <t>2.12¹</t>
  </si>
  <si>
    <t>1.79¹</t>
  </si>
  <si>
    <t>12.34¹</t>
  </si>
  <si>
    <t>42.62¹</t>
  </si>
  <si>
    <t>38.71¹</t>
  </si>
  <si>
    <t>4.46¹</t>
  </si>
  <si>
    <t>6.52¹</t>
  </si>
  <si>
    <t>33.67¹</t>
  </si>
  <si>
    <t>47.24¹</t>
  </si>
  <si>
    <t>11.85¹</t>
  </si>
  <si>
    <t>11.51¹</t>
  </si>
  <si>
    <t>26.99¹</t>
  </si>
  <si>
    <t>40.49¹</t>
  </si>
  <si>
    <t>19.2¹</t>
  </si>
  <si>
    <t>1.76¹</t>
  </si>
  <si>
    <t>3.08¹</t>
  </si>
  <si>
    <t>13.67¹</t>
  </si>
  <si>
    <t>41.27¹</t>
  </si>
  <si>
    <t>35.76¹</t>
  </si>
  <si>
    <t>6.12¹</t>
  </si>
  <si>
    <t>0.55¹</t>
  </si>
  <si>
    <t>7.79¹</t>
  </si>
  <si>
    <t>33.45¹</t>
  </si>
  <si>
    <t>43.18¹</t>
  </si>
  <si>
    <t>14.01¹</t>
  </si>
  <si>
    <t>1.03¹</t>
  </si>
  <si>
    <t xml:space="preserve">
Dif = 14
P-valor = 0
</t>
  </si>
  <si>
    <t xml:space="preserve">
Dif = 17
P-valor = 0
</t>
  </si>
  <si>
    <t xml:space="preserve">
Dif = - 24
P-valor = 0
</t>
  </si>
  <si>
    <t xml:space="preserve">
Dif = - 20
P-valor = 0
</t>
  </si>
  <si>
    <t xml:space="preserve">
Dif = - 16
P-valor = 0
</t>
  </si>
  <si>
    <t xml:space="preserve">
Dif = - 12
P-valor = 0
</t>
  </si>
  <si>
    <t xml:space="preserve">
Dif = - 14
P-valor = 0
</t>
  </si>
  <si>
    <t xml:space="preserve">
Dif = - 17
P-valor = 0
</t>
  </si>
  <si>
    <t xml:space="preserve">
Dif = - 9
P-valor = 0
</t>
  </si>
  <si>
    <t xml:space="preserve">
Dif = - 25
P-valor = 0
</t>
  </si>
  <si>
    <t xml:space="preserve">
Dif = - 28
P-valor = 0
</t>
  </si>
  <si>
    <t xml:space="preserve">
Dif = - 5
P-valor = 0.0077
</t>
  </si>
  <si>
    <t xml:space="preserve">
Dif = - 7
P-valor = 0
</t>
  </si>
  <si>
    <t xml:space="preserve">
Dif = - 8
P-valor = 0
</t>
  </si>
  <si>
    <t xml:space="preserve">
Dif = - 2
P-valor = 0.4439
</t>
  </si>
  <si>
    <t xml:space="preserve">
Dif = - 2
P-valor = 0.3846
</t>
  </si>
  <si>
    <t xml:space="preserve">
Dif = - 23
P-valor = 0
</t>
  </si>
  <si>
    <t xml:space="preserve">
Dif = - 5
P-valor = 0.001
</t>
  </si>
  <si>
    <t xml:space="preserve">
Dif = - 1
P-valor = 0.4938
</t>
  </si>
  <si>
    <t xml:space="preserve">
Dif = - 6
P-valor = 0.0004
</t>
  </si>
  <si>
    <t xml:space="preserve">
Dif = - 10
P-valor = 0
</t>
  </si>
  <si>
    <t xml:space="preserve">
Dif = - 5
P-valor = 0.0015
</t>
  </si>
  <si>
    <t xml:space="preserve">
Dif = - 18
P-valor = 0
</t>
  </si>
  <si>
    <t xml:space="preserve">
Dif = - 21
P-valor = 0
</t>
  </si>
  <si>
    <t xml:space="preserve">
Dif = - 2
P-valor = 0.4101
</t>
  </si>
  <si>
    <t xml:space="preserve">
Dif = - 0
P-valor = 0.951
</t>
  </si>
  <si>
    <t xml:space="preserve">
Dif = - 15
P-valor = 0
</t>
  </si>
  <si>
    <t xml:space="preserve">
Dif = - 19
P-valor = 0
</t>
  </si>
  <si>
    <t xml:space="preserve">
Dif = - 13
P-valor = 0
</t>
  </si>
  <si>
    <t xml:space="preserve">
Dif = - 27
P-valor = 0
</t>
  </si>
  <si>
    <t xml:space="preserve">
Dif = - 29
P-valor = 0
</t>
  </si>
  <si>
    <t xml:space="preserve">
Dif = - 32
P-valor = 0
</t>
  </si>
  <si>
    <t xml:space="preserve">
Dif = - 34
P-valor = 0
</t>
  </si>
  <si>
    <t xml:space="preserve">
Dif = - 4
P-valor = 0.0247
</t>
  </si>
  <si>
    <t xml:space="preserve">
Dif = - 0
P-valor = 0.8968
</t>
  </si>
  <si>
    <t xml:space="preserve">
Dif = - 11
P-valor = 0
</t>
  </si>
  <si>
    <t xml:space="preserve">
Dif = - 5
P-valor = 0.03
</t>
  </si>
  <si>
    <t xml:space="preserve">
Dif = - 5
P-valor = 0.013
</t>
  </si>
  <si>
    <t xml:space="preserve">
Dif = - 6
P-valor = 0.0018
</t>
  </si>
  <si>
    <t xml:space="preserve">
Dif = - 3
P-valor = 0.1122
</t>
  </si>
  <si>
    <t xml:space="preserve">
Dif = - 7
P-valor = 0.0001
</t>
  </si>
  <si>
    <t xml:space="preserve">
Dif = - 7
P-valor = 0.0007
</t>
  </si>
  <si>
    <t xml:space="preserve">
Dif = - 2
P-valor = 0.2896
</t>
  </si>
  <si>
    <t xml:space="preserve">
Dif = - 0
P-valor = 0.8164
</t>
  </si>
  <si>
    <t xml:space="preserve">
Dif = - 6
P-valor = 0.0008
</t>
  </si>
  <si>
    <t xml:space="preserve">
Dif = - 2
P-valor = 0.35
</t>
  </si>
  <si>
    <t xml:space="preserve">
Dif = - 41
P-valor = 0
</t>
  </si>
  <si>
    <t xml:space="preserve">
Dif = - 31
P-valor = 0
</t>
  </si>
  <si>
    <t xml:space="preserve">
Dif = - 26
P-valor = 0
</t>
  </si>
  <si>
    <t xml:space="preserve">
Dif = - 30
P-valor = 0
</t>
  </si>
  <si>
    <t xml:space="preserve">
Dif = - 22
P-valor = 0
</t>
  </si>
  <si>
    <t xml:space="preserve">
Dif = 4
P-valor = 0.0075
</t>
  </si>
  <si>
    <t xml:space="preserve">
Dif = 4
P-valor = 0.0096
</t>
  </si>
  <si>
    <t xml:space="preserve">
Dif = 2
P-valor = 0.3329
</t>
  </si>
  <si>
    <t xml:space="preserve">
Dif = 9
P-valor = 0.0026
</t>
  </si>
  <si>
    <t xml:space="preserve">
Dif = 2
P-valor = 0.2704
</t>
  </si>
  <si>
    <t xml:space="preserve">
Dif = 3
P-valor = 0.0204
</t>
  </si>
  <si>
    <t xml:space="preserve">
Dif = 4
P-valor = 0.0093
</t>
  </si>
  <si>
    <t>Porcentaje</t>
  </si>
  <si>
    <t>Matemátocas</t>
  </si>
  <si>
    <t>Media en comprensión lectora por el nivel educativo más alto del padre y de la madre</t>
  </si>
  <si>
    <t>Media en matemáticas por el nivel educativo más alto del padre y de la madre</t>
  </si>
  <si>
    <t>Media y porcentaje para matemáticas por el nivel educativo más alto del padre y de la madre</t>
  </si>
  <si>
    <t>Niveles de rendimiento en comprensión lectora por el nivel educativo más alto del padre o de la madre</t>
  </si>
  <si>
    <t>Niveles de rendimiento en matemáticas por el nivel educativo más alto del padre o de la madre</t>
  </si>
  <si>
    <t>Medias y porcentajes para comprensión lectora por nivel educativo del entrevistado</t>
  </si>
  <si>
    <t>Medias para comprensión lectora por años en el país</t>
  </si>
  <si>
    <t>Medias para matemáticas por años en el país</t>
  </si>
  <si>
    <t>Medias y porncentajes para matemáticas</t>
  </si>
  <si>
    <t>Medias y porcentajes para comprensión lectora. Relación entre población nativa/inmigrante y lengua</t>
  </si>
  <si>
    <t>Medias y porcentajes para matemáticas. Relación entre población nativa/inmigrante y lengua</t>
  </si>
  <si>
    <t>Medias y niveles de rendimiento para matemáticas según condición de inmigrante</t>
  </si>
  <si>
    <t>Medias y niveles de rendimiento para comprensión lectora</t>
  </si>
  <si>
    <t>Medias y porcentajes para comprensión lectora según primera y segunda generación de inmigrante</t>
  </si>
  <si>
    <t>Medias y porcentajes para matemáticas según primera y segunda generación de inmigrante</t>
  </si>
  <si>
    <t>Medias y porcentajes para comprensión lectora CBA-papel</t>
  </si>
  <si>
    <t>Medias y porcentajes para comprensión lectora por el nivel educativo más alto del padre y de la madre</t>
  </si>
  <si>
    <t>Medias y porncetajes para comprensión lectora por el nivel educativo más alto del padre y de la madre</t>
  </si>
  <si>
    <t>Medias y porncetajes para matemáticas por el nivel educativo más alto del padre y de la madre</t>
  </si>
  <si>
    <t>Diferenciia de medias por nivel educativo del entrevistado</t>
  </si>
  <si>
    <t>Medias y porcentajes para comprensión lectora por país de origen</t>
  </si>
  <si>
    <t>Medias y porcentajes para comprensión lectora. Relaciones entre lugar de origen y lengua</t>
  </si>
  <si>
    <t>Diferencia de medias para comprensión lectora. Relaciones entre lugar de origen y lengua</t>
  </si>
  <si>
    <t>Niveles de rendimiento para comprensión lectora por país de origen</t>
  </si>
  <si>
    <t>Niveles de rendimiento para matemáticas por país de origen</t>
  </si>
</sst>
</file>

<file path=xl/styles.xml><?xml version="1.0" encoding="utf-8"?>
<styleSheet xmlns="http://schemas.openxmlformats.org/spreadsheetml/2006/main">
  <numFmts count="6">
    <numFmt numFmtId="164" formatCode="0.000"/>
    <numFmt numFmtId="165" formatCode="\(#0.000\)"/>
    <numFmt numFmtId="166" formatCode="\(#0.0\)"/>
    <numFmt numFmtId="167" formatCode="##0"/>
    <numFmt numFmtId="168" formatCode="#,##0.000"/>
    <numFmt numFmtId="169" formatCode="0.0"/>
  </numFmts>
  <fonts count="47">
    <font>
      <sz val="11"/>
      <color theme="1"/>
      <name val="Calibri"/>
      <family val="2"/>
      <scheme val="minor"/>
    </font>
    <font>
      <b/>
      <sz val="9"/>
      <color rgb="FF5A5A5A"/>
      <name val="Arial"/>
      <family val="2"/>
    </font>
    <font>
      <sz val="9"/>
      <color rgb="FF5A5A5A"/>
      <name val="Arial"/>
      <family val="2"/>
    </font>
    <font>
      <b/>
      <sz val="9"/>
      <name val="Arial"/>
      <family val="2"/>
    </font>
    <font>
      <sz val="11"/>
      <color theme="1"/>
      <name val="Arial"/>
      <family val="2"/>
    </font>
    <font>
      <b/>
      <sz val="9"/>
      <color indexed="8"/>
      <name val="Arial"/>
      <family val="2"/>
    </font>
    <font>
      <sz val="7.5"/>
      <name val="Arial"/>
      <family val="2"/>
    </font>
    <font>
      <sz val="7"/>
      <color indexed="8"/>
      <name val="Arial"/>
      <family val="2"/>
    </font>
    <font>
      <sz val="7.5"/>
      <color indexed="8"/>
      <name val="Arial"/>
      <family val="2"/>
    </font>
    <font>
      <sz val="8"/>
      <color indexed="8"/>
      <name val="Arial"/>
      <family val="2"/>
    </font>
    <font>
      <b/>
      <sz val="8"/>
      <name val="Arial"/>
      <family val="2"/>
    </font>
    <font>
      <sz val="8"/>
      <name val="Arial"/>
      <family val="2"/>
    </font>
    <font>
      <sz val="11"/>
      <color theme="1"/>
      <name val="Calibri"/>
      <family val="2"/>
      <scheme val="minor"/>
    </font>
    <font>
      <sz val="8"/>
      <color indexed="8"/>
      <name val="Verdana"/>
      <family val="2"/>
    </font>
    <font>
      <b/>
      <sz val="8"/>
      <color indexed="8"/>
      <name val="Verdana"/>
      <family val="2"/>
    </font>
    <font>
      <b/>
      <sz val="8"/>
      <color indexed="8"/>
      <name val="Verdana"/>
      <family val="2"/>
    </font>
    <font>
      <sz val="7.5"/>
      <color theme="1"/>
      <name val="Calibri"/>
      <family val="2"/>
      <scheme val="minor"/>
    </font>
    <font>
      <sz val="7.5"/>
      <color indexed="8"/>
      <name val="Verdana"/>
      <family val="2"/>
    </font>
    <font>
      <sz val="9"/>
      <color theme="1"/>
      <name val="Calibri"/>
      <family val="2"/>
      <scheme val="minor"/>
    </font>
    <font>
      <sz val="10"/>
      <name val="Arial"/>
      <family val="2"/>
    </font>
    <font>
      <sz val="8"/>
      <color indexed="8"/>
      <name val="Verdana"/>
      <family val="2"/>
    </font>
    <font>
      <sz val="10"/>
      <color indexed="8"/>
      <name val="Verdana"/>
      <family val="2"/>
    </font>
    <font>
      <b/>
      <sz val="12"/>
      <color indexed="8"/>
      <name val="Arial"/>
      <family val="2"/>
    </font>
    <font>
      <b/>
      <sz val="8"/>
      <color theme="1" tint="0.249977111117893"/>
      <name val="Arial"/>
      <family val="2"/>
    </font>
    <font>
      <sz val="8"/>
      <color theme="1"/>
      <name val="Calibri"/>
      <family val="2"/>
      <scheme val="minor"/>
    </font>
    <font>
      <b/>
      <sz val="7"/>
      <name val="Arial"/>
      <family val="2"/>
    </font>
    <font>
      <sz val="7"/>
      <name val="Arial"/>
      <family val="2"/>
    </font>
    <font>
      <b/>
      <sz val="7.5"/>
      <color rgb="FF5A5A5A"/>
      <name val="Arial"/>
      <family val="2"/>
    </font>
    <font>
      <sz val="7"/>
      <color theme="1"/>
      <name val="Arial"/>
      <family val="2"/>
    </font>
    <font>
      <sz val="7"/>
      <name val="Calibri"/>
      <family val="2"/>
      <scheme val="minor"/>
    </font>
    <font>
      <sz val="7"/>
      <color indexed="8"/>
      <name val="Verdana"/>
      <family val="2"/>
    </font>
    <font>
      <b/>
      <sz val="7.5"/>
      <name val="Arial"/>
      <family val="2"/>
    </font>
    <font>
      <sz val="6"/>
      <color indexed="8"/>
      <name val="Verdana"/>
      <family val="2"/>
    </font>
    <font>
      <sz val="6"/>
      <name val="Arial"/>
      <family val="2"/>
    </font>
    <font>
      <b/>
      <sz val="8"/>
      <color rgb="FF5A5A5A"/>
      <name val="Arial"/>
      <family val="2"/>
    </font>
    <font>
      <sz val="8"/>
      <name val="Calibri"/>
      <family val="2"/>
      <scheme val="minor"/>
    </font>
    <font>
      <sz val="8"/>
      <color rgb="FFFF0000"/>
      <name val="Calibri"/>
      <family val="2"/>
      <scheme val="minor"/>
    </font>
    <font>
      <sz val="7.5"/>
      <color rgb="FFFF0000"/>
      <name val="Arial"/>
      <family val="2"/>
    </font>
    <font>
      <sz val="7.5"/>
      <color rgb="FF00B050"/>
      <name val="Arial"/>
      <family val="2"/>
    </font>
    <font>
      <sz val="8"/>
      <color rgb="FF00B050"/>
      <name val="Arial"/>
      <family val="2"/>
    </font>
    <font>
      <sz val="8"/>
      <color rgb="FF000000"/>
      <name val="Verdana"/>
      <family val="2"/>
    </font>
    <font>
      <sz val="8"/>
      <color rgb="FF000000"/>
      <name val="Arial"/>
      <family val="2"/>
    </font>
    <font>
      <sz val="10"/>
      <name val="Calibri"/>
      <family val="2"/>
      <scheme val="minor"/>
    </font>
    <font>
      <sz val="11"/>
      <name val="Calibri"/>
      <family val="2"/>
      <scheme val="minor"/>
    </font>
    <font>
      <sz val="11"/>
      <color indexed="8"/>
      <name val="Calibri"/>
      <family val="2"/>
      <scheme val="minor"/>
    </font>
    <font>
      <sz val="11"/>
      <color indexed="8"/>
      <name val="Arial"/>
      <family val="2"/>
    </font>
    <font>
      <b/>
      <sz val="11"/>
      <color indexed="8"/>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EFD3D2"/>
        <bgColor indexed="64"/>
      </patternFill>
    </fill>
    <fill>
      <patternFill patternType="solid">
        <fgColor rgb="FFFCFCFC"/>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E1AAA9"/>
        <bgColor indexed="64"/>
      </patternFill>
    </fill>
    <fill>
      <patternFill patternType="solid">
        <fgColor theme="7" tint="0.59999389629810485"/>
        <bgColor indexed="64"/>
      </patternFill>
    </fill>
  </fills>
  <borders count="176">
    <border>
      <left/>
      <right/>
      <top/>
      <bottom/>
      <diagonal/>
    </border>
    <border>
      <left style="medium">
        <color theme="0" tint="-0.14996795556505021"/>
      </left>
      <right style="medium">
        <color theme="0" tint="-0.14996795556505021"/>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rgb="FFC0504D"/>
      </bottom>
      <diagonal/>
    </border>
    <border>
      <left style="medium">
        <color theme="0" tint="-0.14996795556505021"/>
      </left>
      <right style="medium">
        <color theme="0" tint="-0.14996795556505021"/>
      </right>
      <top style="medium">
        <color theme="0" tint="-0.14996795556505021"/>
      </top>
      <bottom/>
      <diagonal/>
    </border>
    <border>
      <left/>
      <right style="medium">
        <color theme="0" tint="-0.14993743705557422"/>
      </right>
      <top/>
      <bottom style="medium">
        <color theme="5"/>
      </bottom>
      <diagonal/>
    </border>
    <border>
      <left style="medium">
        <color theme="0" tint="-0.14993743705557422"/>
      </left>
      <right style="medium">
        <color theme="0" tint="-0.14990691854609822"/>
      </right>
      <top style="medium">
        <color theme="0" tint="-0.14996795556505021"/>
      </top>
      <bottom style="medium">
        <color theme="5"/>
      </bottom>
      <diagonal/>
    </border>
    <border>
      <left style="medium">
        <color theme="0" tint="-0.14990691854609822"/>
      </left>
      <right style="medium">
        <color theme="0" tint="-0.14990691854609822"/>
      </right>
      <top style="medium">
        <color theme="0" tint="-0.14996795556505021"/>
      </top>
      <bottom style="medium">
        <color theme="5"/>
      </bottom>
      <diagonal/>
    </border>
    <border>
      <left style="medium">
        <color theme="0" tint="-0.14996795556505021"/>
      </left>
      <right style="medium">
        <color theme="0" tint="-0.14996795556505021"/>
      </right>
      <top/>
      <bottom style="medium">
        <color theme="0" tint="-0.14996795556505021"/>
      </bottom>
      <diagonal/>
    </border>
    <border>
      <left style="medium">
        <color theme="0" tint="-0.14996795556505021"/>
      </left>
      <right style="medium">
        <color theme="0" tint="-0.14996795556505021"/>
      </right>
      <top/>
      <bottom style="medium">
        <color theme="5"/>
      </bottom>
      <diagonal/>
    </border>
    <border>
      <left style="medium">
        <color theme="0" tint="-0.14996795556505021"/>
      </left>
      <right style="medium">
        <color theme="0" tint="-0.14996795556505021"/>
      </right>
      <top style="medium">
        <color theme="0" tint="-0.14996795556505021"/>
      </top>
      <bottom style="medium">
        <color rgb="FFC00000"/>
      </bottom>
      <diagonal/>
    </border>
    <border>
      <left/>
      <right style="medium">
        <color theme="0" tint="-0.14996795556505021"/>
      </right>
      <top/>
      <bottom style="medium">
        <color theme="5"/>
      </bottom>
      <diagonal/>
    </border>
    <border>
      <left style="medium">
        <color theme="0" tint="-0.14996795556505021"/>
      </left>
      <right style="medium">
        <color theme="0" tint="-0.14996795556505021"/>
      </right>
      <top style="medium">
        <color theme="5"/>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5"/>
      </bottom>
      <diagonal/>
    </border>
    <border>
      <left/>
      <right/>
      <top style="medium">
        <color rgb="FFC00000"/>
      </top>
      <bottom/>
      <diagonal/>
    </border>
    <border>
      <left/>
      <right/>
      <top/>
      <bottom style="medium">
        <color rgb="FFC00000"/>
      </bottom>
      <diagonal/>
    </border>
    <border>
      <left/>
      <right style="medium">
        <color theme="0" tint="-0.14996795556505021"/>
      </right>
      <top/>
      <bottom style="medium">
        <color rgb="FFC00000"/>
      </bottom>
      <diagonal/>
    </border>
    <border>
      <left style="medium">
        <color theme="0" tint="-0.14996795556505021"/>
      </left>
      <right style="medium">
        <color theme="0" tint="-0.14996795556505021"/>
      </right>
      <top/>
      <bottom style="medium">
        <color rgb="FFC00000"/>
      </bottom>
      <diagonal/>
    </border>
    <border>
      <left style="medium">
        <color theme="0" tint="-0.14993743705557422"/>
      </left>
      <right style="medium">
        <color theme="0" tint="-0.14993743705557422"/>
      </right>
      <top style="medium">
        <color theme="0" tint="-0.14996795556505021"/>
      </top>
      <bottom/>
      <diagonal/>
    </border>
    <border>
      <left style="medium">
        <color theme="0" tint="-0.14993743705557422"/>
      </left>
      <right style="medium">
        <color theme="0" tint="-0.14993743705557422"/>
      </right>
      <top style="medium">
        <color theme="0" tint="-0.14996795556505021"/>
      </top>
      <bottom style="medium">
        <color theme="0" tint="-0.14996795556505021"/>
      </bottom>
      <diagonal/>
    </border>
    <border>
      <left style="medium">
        <color rgb="FFC6DDDF"/>
      </left>
      <right style="thin">
        <color rgb="FFC6DDDF"/>
      </right>
      <top style="thin">
        <color rgb="FFC6DDDF"/>
      </top>
      <bottom style="thin">
        <color rgb="FFC6DDDF"/>
      </bottom>
      <diagonal/>
    </border>
    <border>
      <left style="medium">
        <color theme="0" tint="-0.14999847407452621"/>
      </left>
      <right style="medium">
        <color theme="0" tint="-0.14999847407452621"/>
      </right>
      <top style="medium">
        <color theme="0" tint="-0.14996795556505021"/>
      </top>
      <bottom/>
      <diagonal/>
    </border>
    <border>
      <left/>
      <right style="medium">
        <color theme="0" tint="-0.14996795556505021"/>
      </right>
      <top style="medium">
        <color theme="0" tint="-0.14996795556505021"/>
      </top>
      <bottom style="medium">
        <color theme="5"/>
      </bottom>
      <diagonal/>
    </border>
    <border>
      <left style="medium">
        <color theme="0" tint="-0.14996795556505021"/>
      </left>
      <right style="medium">
        <color theme="0" tint="-0.34998626667073579"/>
      </right>
      <top style="medium">
        <color theme="0" tint="-0.14996795556505021"/>
      </top>
      <bottom style="medium">
        <color theme="5"/>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34998626667073579"/>
      </right>
      <top style="medium">
        <color theme="0" tint="-0.14996795556505021"/>
      </top>
      <bottom style="medium">
        <color theme="0" tint="-0.14996795556505021"/>
      </bottom>
      <diagonal/>
    </border>
    <border>
      <left/>
      <right style="medium">
        <color theme="0" tint="-0.14996795556505021"/>
      </right>
      <top/>
      <bottom style="medium">
        <color theme="0" tint="-0.14996795556505021"/>
      </bottom>
      <diagonal/>
    </border>
    <border>
      <left/>
      <right style="medium">
        <color theme="0" tint="-0.14996795556505021"/>
      </right>
      <top/>
      <bottom/>
      <diagonal/>
    </border>
    <border>
      <left/>
      <right style="medium">
        <color theme="0" tint="-0.14996795556505021"/>
      </right>
      <top style="medium">
        <color theme="5"/>
      </top>
      <bottom style="medium">
        <color theme="0" tint="-0.14996795556505021"/>
      </bottom>
      <diagonal/>
    </border>
    <border>
      <left/>
      <right/>
      <top style="medium">
        <color theme="5"/>
      </top>
      <bottom style="medium">
        <color theme="0" tint="-0.14996795556505021"/>
      </bottom>
      <diagonal/>
    </border>
    <border>
      <left style="medium">
        <color theme="0" tint="-0.14996795556505021"/>
      </left>
      <right/>
      <top style="medium">
        <color theme="5"/>
      </top>
      <bottom style="medium">
        <color theme="0" tint="-0.14996795556505021"/>
      </bottom>
      <diagonal/>
    </border>
    <border>
      <left/>
      <right style="medium">
        <color theme="0" tint="-0.34998626667073579"/>
      </right>
      <top style="medium">
        <color theme="5"/>
      </top>
      <bottom style="medium">
        <color theme="0" tint="-0.14996795556505021"/>
      </bottom>
      <diagonal/>
    </border>
    <border>
      <left style="medium">
        <color theme="0" tint="-0.34998626667073579"/>
      </left>
      <right style="medium">
        <color theme="0" tint="-0.14996795556505021"/>
      </right>
      <top style="medium">
        <color theme="5"/>
      </top>
      <bottom style="medium">
        <color theme="5"/>
      </bottom>
      <diagonal/>
    </border>
    <border>
      <left style="medium">
        <color theme="0" tint="-0.34998626667073579"/>
      </left>
      <right style="medium">
        <color theme="0" tint="-0.34998626667073579"/>
      </right>
      <top style="medium">
        <color theme="5"/>
      </top>
      <bottom style="medium">
        <color theme="5"/>
      </bottom>
      <diagonal/>
    </border>
    <border>
      <left style="medium">
        <color theme="0" tint="-0.14996795556505021"/>
      </left>
      <right style="medium">
        <color theme="0" tint="-0.34998626667073579"/>
      </right>
      <top style="medium">
        <color theme="5"/>
      </top>
      <bottom style="medium">
        <color theme="5"/>
      </bottom>
      <diagonal/>
    </border>
    <border>
      <left/>
      <right style="thin">
        <color rgb="FFC6DDDF"/>
      </right>
      <top/>
      <bottom style="thin">
        <color rgb="FFC6DDDF"/>
      </bottom>
      <diagonal/>
    </border>
    <border>
      <left/>
      <right/>
      <top/>
      <bottom style="thin">
        <color rgb="FFC6DDDF"/>
      </bottom>
      <diagonal/>
    </border>
    <border>
      <left style="thin">
        <color rgb="FFC6DDDF"/>
      </left>
      <right/>
      <top/>
      <bottom/>
      <diagonal/>
    </border>
    <border>
      <left style="medium">
        <color rgb="FFC6DDDF"/>
      </left>
      <right style="thin">
        <color rgb="FFC6DDDF"/>
      </right>
      <top/>
      <bottom style="thin">
        <color rgb="FFC6DDDF"/>
      </bottom>
      <diagonal/>
    </border>
    <border>
      <left style="medium">
        <color theme="0" tint="-0.14996795556505021"/>
      </left>
      <right style="medium">
        <color theme="0" tint="-0.14996795556505021"/>
      </right>
      <top style="medium">
        <color theme="0" tint="-0.14993743705557422"/>
      </top>
      <bottom style="medium">
        <color theme="0" tint="-0.14996795556505021"/>
      </bottom>
      <diagonal/>
    </border>
    <border>
      <left style="medium">
        <color theme="0" tint="-0.14993743705557422"/>
      </left>
      <right style="medium">
        <color theme="0" tint="-0.14990691854609822"/>
      </right>
      <top style="medium">
        <color theme="0" tint="-0.14990691854609822"/>
      </top>
      <bottom style="medium">
        <color theme="0" tint="-0.14996795556505021"/>
      </bottom>
      <diagonal/>
    </border>
    <border>
      <left style="medium">
        <color theme="0" tint="-0.14990691854609822"/>
      </left>
      <right style="medium">
        <color theme="0" tint="-0.14990691854609822"/>
      </right>
      <top style="medium">
        <color theme="0" tint="-0.14990691854609822"/>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6795556505021"/>
      </left>
      <right style="medium">
        <color theme="0" tint="-0.14999847407452621"/>
      </right>
      <top style="medium">
        <color theme="0" tint="-0.14996795556505021"/>
      </top>
      <bottom style="medium">
        <color theme="0" tint="-0.14996795556505021"/>
      </bottom>
      <diagonal/>
    </border>
    <border>
      <left style="medium">
        <color theme="0" tint="-0.14999847407452621"/>
      </left>
      <right/>
      <top style="medium">
        <color theme="0" tint="-0.14996795556505021"/>
      </top>
      <bottom style="medium">
        <color theme="0" tint="-0.14996795556505021"/>
      </bottom>
      <diagonal/>
    </border>
    <border>
      <left style="medium">
        <color theme="0" tint="-0.14999847407452621"/>
      </left>
      <right style="medium">
        <color theme="0" tint="-0.14999847407452621"/>
      </right>
      <top style="medium">
        <color theme="0" tint="-0.14996795556505021"/>
      </top>
      <bottom style="medium">
        <color theme="0" tint="-0.14996795556505021"/>
      </bottom>
      <diagonal/>
    </border>
    <border>
      <left style="medium">
        <color theme="0" tint="-0.149998474074526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9847407452621"/>
      </right>
      <top style="medium">
        <color theme="0" tint="-0.14996795556505021"/>
      </top>
      <bottom style="medium">
        <color rgb="FFC00000"/>
      </bottom>
      <diagonal/>
    </border>
    <border>
      <left style="medium">
        <color theme="0" tint="-0.14999847407452621"/>
      </left>
      <right style="medium">
        <color theme="0" tint="-0.14999847407452621"/>
      </right>
      <top style="medium">
        <color theme="0" tint="-0.14996795556505021"/>
      </top>
      <bottom style="medium">
        <color rgb="FFC00000"/>
      </bottom>
      <diagonal/>
    </border>
    <border>
      <left style="medium">
        <color theme="0" tint="-0.14999847407452621"/>
      </left>
      <right style="medium">
        <color theme="0" tint="-0.14996795556505021"/>
      </right>
      <top style="medium">
        <color theme="0" tint="-0.14996795556505021"/>
      </top>
      <bottom style="medium">
        <color rgb="FFC00000"/>
      </bottom>
      <diagonal/>
    </border>
    <border>
      <left style="medium">
        <color theme="0" tint="-0.14996795556505021"/>
      </left>
      <right style="medium">
        <color theme="0" tint="-0.14996795556505021"/>
      </right>
      <top style="medium">
        <color rgb="FFC00000"/>
      </top>
      <bottom style="medium">
        <color theme="0" tint="-0.14996795556505021"/>
      </bottom>
      <diagonal/>
    </border>
    <border>
      <left style="medium">
        <color theme="0" tint="-0.14999847407452621"/>
      </left>
      <right style="medium">
        <color theme="0" tint="-0.14996795556505021"/>
      </right>
      <top style="medium">
        <color rgb="FFC00000"/>
      </top>
      <bottom style="medium">
        <color theme="0" tint="-0.14996795556505021"/>
      </bottom>
      <diagonal/>
    </border>
    <border>
      <left style="medium">
        <color theme="0" tint="-0.14999847407452621"/>
      </left>
      <right style="medium">
        <color theme="0" tint="-0.14996795556505021"/>
      </right>
      <top style="medium">
        <color theme="0" tint="-0.14996795556505021"/>
      </top>
      <bottom/>
      <diagonal/>
    </border>
    <border>
      <left style="medium">
        <color theme="0" tint="-0.14999847407452621"/>
      </left>
      <right style="medium">
        <color theme="0" tint="-0.14999847407452621"/>
      </right>
      <top style="medium">
        <color rgb="FFC00000"/>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style="medium">
        <color theme="0" tint="-0.499984740745262"/>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499984740745262"/>
      </right>
      <top style="medium">
        <color theme="0" tint="-0.14996795556505021"/>
      </top>
      <bottom style="medium">
        <color theme="0" tint="-0.14996795556505021"/>
      </bottom>
      <diagonal/>
    </border>
    <border>
      <left style="medium">
        <color theme="0" tint="-0.499984740745262"/>
      </left>
      <right/>
      <top/>
      <bottom/>
      <diagonal/>
    </border>
    <border>
      <left/>
      <right style="medium">
        <color theme="0" tint="-0.499984740745262"/>
      </right>
      <top/>
      <bottom/>
      <diagonal/>
    </border>
    <border>
      <left/>
      <right/>
      <top/>
      <bottom style="medium">
        <color theme="0" tint="-0.14996795556505021"/>
      </bottom>
      <diagonal/>
    </border>
    <border>
      <left style="medium">
        <color theme="0" tint="-0.499984740745262"/>
      </left>
      <right style="medium">
        <color theme="0" tint="-0.14996795556505021"/>
      </right>
      <top style="medium">
        <color theme="0" tint="-0.14996795556505021"/>
      </top>
      <bottom/>
      <diagonal/>
    </border>
    <border>
      <left style="medium">
        <color theme="0" tint="-0.14996795556505021"/>
      </left>
      <right style="medium">
        <color theme="0" tint="-0.499984740745262"/>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style="medium">
        <color rgb="FFC00000"/>
      </top>
      <bottom style="medium">
        <color theme="0" tint="-0.14996795556505021"/>
      </bottom>
      <diagonal/>
    </border>
    <border>
      <left style="medium">
        <color theme="0" tint="-0.14999847407452621"/>
      </left>
      <right/>
      <top style="medium">
        <color theme="0" tint="-0.14996795556505021"/>
      </top>
      <bottom style="medium">
        <color rgb="FFC00000"/>
      </bottom>
      <diagonal/>
    </border>
    <border>
      <left style="medium">
        <color theme="0" tint="-0.499984740745262"/>
      </left>
      <right style="medium">
        <color theme="0" tint="-0.14996795556505021"/>
      </right>
      <top style="medium">
        <color theme="0" tint="-0.14996795556505021"/>
      </top>
      <bottom style="medium">
        <color rgb="FFC00000"/>
      </bottom>
      <diagonal/>
    </border>
    <border>
      <left style="medium">
        <color theme="0" tint="-0.14996795556505021"/>
      </left>
      <right style="medium">
        <color theme="0" tint="-0.499984740745262"/>
      </right>
      <top style="medium">
        <color theme="0" tint="-0.14996795556505021"/>
      </top>
      <bottom style="medium">
        <color rgb="FFC00000"/>
      </bottom>
      <diagonal/>
    </border>
    <border>
      <left/>
      <right style="medium">
        <color theme="0" tint="-0.14996795556505021"/>
      </right>
      <top style="medium">
        <color theme="0" tint="-0.14996795556505021"/>
      </top>
      <bottom style="medium">
        <color rgb="FFC00000"/>
      </bottom>
      <diagonal/>
    </border>
    <border>
      <left style="medium">
        <color theme="0" tint="-0.14993743705557422"/>
      </left>
      <right style="medium">
        <color theme="0" tint="-0.14996795556505021"/>
      </right>
      <top style="medium">
        <color theme="0" tint="-0.14996795556505021"/>
      </top>
      <bottom style="medium">
        <color theme="0" tint="-0.14996795556505021"/>
      </bottom>
      <diagonal/>
    </border>
    <border>
      <left/>
      <right style="medium">
        <color theme="0" tint="-0.14993743705557422"/>
      </right>
      <top/>
      <bottom/>
      <diagonal/>
    </border>
    <border>
      <left style="medium">
        <color theme="0" tint="-0.14993743705557422"/>
      </left>
      <right style="medium">
        <color theme="0" tint="-0.14996795556505021"/>
      </right>
      <top style="medium">
        <color theme="0" tint="-0.14996795556505021"/>
      </top>
      <bottom/>
      <diagonal/>
    </border>
    <border>
      <left/>
      <right style="medium">
        <color theme="0" tint="-0.14993743705557422"/>
      </right>
      <top style="medium">
        <color theme="0" tint="-0.14996795556505021"/>
      </top>
      <bottom style="medium">
        <color theme="0" tint="-0.14996795556505021"/>
      </bottom>
      <diagonal/>
    </border>
    <border>
      <left/>
      <right style="medium">
        <color theme="0" tint="-0.14993743705557422"/>
      </right>
      <top style="medium">
        <color theme="0" tint="-0.14996795556505021"/>
      </top>
      <bottom/>
      <diagonal/>
    </border>
    <border>
      <left style="medium">
        <color theme="0" tint="-0.14996795556505021"/>
      </left>
      <right style="medium">
        <color theme="0" tint="-0.14996795556505021"/>
      </right>
      <top style="medium">
        <color theme="0" tint="-0.34998626667073579"/>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34998626667073579"/>
      </bottom>
      <diagonal/>
    </border>
    <border>
      <left style="medium">
        <color theme="0" tint="-0.14999847407452621"/>
      </left>
      <right/>
      <top style="medium">
        <color theme="0" tint="-0.14996795556505021"/>
      </top>
      <bottom/>
      <diagonal/>
    </border>
    <border>
      <left style="medium">
        <color theme="0" tint="-0.14996795556505021"/>
      </left>
      <right style="medium">
        <color theme="0" tint="-0.34998626667073579"/>
      </right>
      <top style="medium">
        <color theme="0" tint="-0.14996795556505021"/>
      </top>
      <bottom/>
      <diagonal/>
    </border>
    <border>
      <left style="medium">
        <color theme="0" tint="-0.14996795556505021"/>
      </left>
      <right style="medium">
        <color theme="0" tint="-0.34998626667073579"/>
      </right>
      <top style="medium">
        <color theme="0" tint="-0.14993743705557422"/>
      </top>
      <bottom style="medium">
        <color theme="0" tint="-0.14996795556505021"/>
      </bottom>
      <diagonal/>
    </border>
    <border>
      <left style="medium">
        <color theme="0" tint="-0.14996795556505021"/>
      </left>
      <right style="medium">
        <color theme="0" tint="-0.34998626667073579"/>
      </right>
      <top style="medium">
        <color theme="0" tint="-0.14996795556505021"/>
      </top>
      <bottom style="medium">
        <color rgb="FFC00000"/>
      </bottom>
      <diagonal/>
    </border>
    <border>
      <left/>
      <right style="medium">
        <color theme="0" tint="-0.34998626667073579"/>
      </right>
      <top style="medium">
        <color theme="5"/>
      </top>
      <bottom style="medium">
        <color theme="5"/>
      </bottom>
      <diagonal/>
    </border>
    <border>
      <left/>
      <right style="medium">
        <color theme="0" tint="-0.14996795556505021"/>
      </right>
      <top style="medium">
        <color theme="0" tint="-0.14993743705557422"/>
      </top>
      <bottom style="medium">
        <color theme="0" tint="-0.14996795556505021"/>
      </bottom>
      <diagonal/>
    </border>
    <border>
      <left style="medium">
        <color theme="0" tint="-0.34998626667073579"/>
      </left>
      <right/>
      <top style="medium">
        <color theme="5"/>
      </top>
      <bottom style="medium">
        <color theme="0" tint="-0.14996795556505021"/>
      </bottom>
      <diagonal/>
    </border>
    <border>
      <left style="medium">
        <color theme="0" tint="-0.34998626667073579"/>
      </left>
      <right/>
      <top style="medium">
        <color theme="5"/>
      </top>
      <bottom style="medium">
        <color theme="5"/>
      </bottom>
      <diagonal/>
    </border>
    <border>
      <left/>
      <right/>
      <top style="medium">
        <color theme="5"/>
      </top>
      <bottom style="medium">
        <color theme="5"/>
      </bottom>
      <diagonal/>
    </border>
    <border>
      <left/>
      <right style="medium">
        <color theme="0" tint="-0.14996795556505021"/>
      </right>
      <top style="medium">
        <color theme="5"/>
      </top>
      <bottom style="medium">
        <color theme="5"/>
      </bottom>
      <diagonal/>
    </border>
    <border>
      <left style="medium">
        <color theme="0" tint="-0.14996795556505021"/>
      </left>
      <right/>
      <top style="medium">
        <color theme="5"/>
      </top>
      <bottom style="medium">
        <color theme="5"/>
      </bottom>
      <diagonal/>
    </border>
    <border>
      <left style="medium">
        <color theme="0" tint="-0.14996795556505021"/>
      </left>
      <right style="medium">
        <color theme="0" tint="-0.14993743705557422"/>
      </right>
      <top style="medium">
        <color rgb="FFC00000"/>
      </top>
      <bottom style="medium">
        <color theme="0" tint="-0.14993743705557422"/>
      </bottom>
      <diagonal/>
    </border>
    <border>
      <left style="medium">
        <color theme="0" tint="-0.14993743705557422"/>
      </left>
      <right style="medium">
        <color theme="0" tint="-0.14993743705557422"/>
      </right>
      <top style="medium">
        <color rgb="FFC00000"/>
      </top>
      <bottom style="medium">
        <color theme="0" tint="-0.14993743705557422"/>
      </bottom>
      <diagonal/>
    </border>
    <border>
      <left style="medium">
        <color theme="0" tint="-0.14993743705557422"/>
      </left>
      <right style="medium">
        <color theme="0" tint="-0.14996795556505021"/>
      </right>
      <top style="medium">
        <color rgb="FFC00000"/>
      </top>
      <bottom style="medium">
        <color theme="0" tint="-0.14993743705557422"/>
      </bottom>
      <diagonal/>
    </border>
    <border>
      <left style="medium">
        <color theme="0" tint="-0.14996795556505021"/>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14993743705557422"/>
      </right>
      <top style="medium">
        <color theme="0" tint="-0.14993743705557422"/>
      </top>
      <bottom style="medium">
        <color rgb="FFC00000"/>
      </bottom>
      <diagonal/>
    </border>
    <border>
      <left style="medium">
        <color theme="0" tint="-0.14993743705557422"/>
      </left>
      <right style="medium">
        <color theme="0" tint="-0.14993743705557422"/>
      </right>
      <top style="medium">
        <color theme="0" tint="-0.14993743705557422"/>
      </top>
      <bottom style="medium">
        <color rgb="FFC00000"/>
      </bottom>
      <diagonal/>
    </border>
    <border>
      <left style="medium">
        <color theme="0" tint="-0.14993743705557422"/>
      </left>
      <right style="medium">
        <color theme="0" tint="-0.14996795556505021"/>
      </right>
      <top style="medium">
        <color theme="0" tint="-0.14993743705557422"/>
      </top>
      <bottom style="medium">
        <color rgb="FFC00000"/>
      </bottom>
      <diagonal/>
    </border>
    <border>
      <left style="medium">
        <color theme="0" tint="-0.14996795556505021"/>
      </left>
      <right style="medium">
        <color theme="0" tint="-0.14996795556505021"/>
      </right>
      <top style="medium">
        <color rgb="FFC00000"/>
      </top>
      <bottom style="medium">
        <color theme="0" tint="-0.14993743705557422"/>
      </bottom>
      <diagonal/>
    </border>
    <border>
      <left style="medium">
        <color theme="0" tint="-0.14996795556505021"/>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14996795556505021"/>
      </right>
      <top style="medium">
        <color theme="0" tint="-0.14993743705557422"/>
      </top>
      <bottom style="medium">
        <color theme="0" tint="-0.34998626667073579"/>
      </bottom>
      <diagonal/>
    </border>
    <border>
      <left style="medium">
        <color theme="0" tint="-0.14996795556505021"/>
      </left>
      <right style="medium">
        <color theme="0" tint="-0.14996795556505021"/>
      </right>
      <top style="medium">
        <color theme="0" tint="-0.34998626667073579"/>
      </top>
      <bottom style="medium">
        <color theme="0" tint="-0.14993743705557422"/>
      </bottom>
      <diagonal/>
    </border>
    <border>
      <left/>
      <right style="medium">
        <color theme="0" tint="-0.14996795556505021"/>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style="medium">
        <color theme="0" tint="-0.14996795556505021"/>
      </left>
      <right style="medium">
        <color theme="0" tint="-0.14996795556505021"/>
      </right>
      <top style="medium">
        <color rgb="FFC00000"/>
      </top>
      <bottom/>
      <diagonal/>
    </border>
    <border>
      <left style="medium">
        <color theme="0" tint="-0.14996795556505021"/>
      </left>
      <right style="medium">
        <color theme="0" tint="-0.14996795556505021"/>
      </right>
      <top style="medium">
        <color theme="0" tint="-0.14993743705557422"/>
      </top>
      <bottom style="medium">
        <color rgb="FFC00000"/>
      </bottom>
      <diagonal/>
    </border>
    <border>
      <left/>
      <right/>
      <top style="medium">
        <color theme="0" tint="-0.14993743705557422"/>
      </top>
      <bottom style="medium">
        <color rgb="FFC00000"/>
      </bottom>
      <diagonal/>
    </border>
    <border>
      <left/>
      <right/>
      <top/>
      <bottom style="thin">
        <color indexed="64"/>
      </bottom>
      <diagonal/>
    </border>
    <border>
      <left/>
      <right style="medium">
        <color theme="0" tint="-0.14993743705557422"/>
      </right>
      <top style="medium">
        <color rgb="FFC00000"/>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rgb="FFC00000"/>
      </bottom>
      <diagonal/>
    </border>
    <border>
      <left style="medium">
        <color theme="0" tint="-0.14993743705557422"/>
      </left>
      <right style="medium">
        <color theme="0" tint="-0.34998626667073579"/>
      </right>
      <top style="medium">
        <color theme="0" tint="-0.14996795556505021"/>
      </top>
      <bottom style="medium">
        <color theme="0" tint="-0.14996795556505021"/>
      </bottom>
      <diagonal/>
    </border>
    <border>
      <left style="medium">
        <color theme="0" tint="-0.14993743705557422"/>
      </left>
      <right style="medium">
        <color theme="0" tint="-0.34998626667073579"/>
      </right>
      <top style="medium">
        <color theme="0" tint="-0.14996795556505021"/>
      </top>
      <bottom/>
      <diagonal/>
    </border>
    <border>
      <left style="medium">
        <color theme="0" tint="-0.14993743705557422"/>
      </left>
      <right style="medium">
        <color theme="0" tint="-0.34998626667073579"/>
      </right>
      <top style="medium">
        <color rgb="FFC00000"/>
      </top>
      <bottom style="medium">
        <color theme="0" tint="-0.14993743705557422"/>
      </bottom>
      <diagonal/>
    </border>
    <border>
      <left style="medium">
        <color theme="0" tint="-0.14993743705557422"/>
      </left>
      <right style="medium">
        <color theme="0" tint="-0.34998626667073579"/>
      </right>
      <top style="medium">
        <color theme="0" tint="-0.14993743705557422"/>
      </top>
      <bottom style="medium">
        <color theme="0" tint="-0.14993743705557422"/>
      </bottom>
      <diagonal/>
    </border>
    <border>
      <left style="medium">
        <color theme="0" tint="-0.14993743705557422"/>
      </left>
      <right style="medium">
        <color theme="0" tint="-0.34998626667073579"/>
      </right>
      <top style="medium">
        <color theme="0" tint="-0.14993743705557422"/>
      </top>
      <bottom style="medium">
        <color rgb="FFC00000"/>
      </bottom>
      <diagonal/>
    </border>
    <border>
      <left style="medium">
        <color theme="0" tint="-0.14996795556505021"/>
      </left>
      <right/>
      <top style="medium">
        <color rgb="FFC00000"/>
      </top>
      <bottom style="medium">
        <color theme="0" tint="-0.14996795556505021"/>
      </bottom>
      <diagonal/>
    </border>
    <border>
      <left style="medium">
        <color theme="0" tint="-0.14996795556505021"/>
      </left>
      <right/>
      <top style="medium">
        <color theme="0" tint="-0.14996795556505021"/>
      </top>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style="medium">
        <color rgb="FFC00000"/>
      </bottom>
      <diagonal/>
    </border>
    <border>
      <left style="medium">
        <color theme="0" tint="-0.14996795556505021"/>
      </left>
      <right/>
      <top style="medium">
        <color theme="0" tint="-0.14993743705557422"/>
      </top>
      <bottom style="medium">
        <color theme="0" tint="-0.14996795556505021"/>
      </bottom>
      <diagonal/>
    </border>
    <border>
      <left style="medium">
        <color theme="0" tint="-0.14996795556505021"/>
      </left>
      <right/>
      <top style="medium">
        <color theme="0" tint="-0.14996795556505021"/>
      </top>
      <bottom style="medium">
        <color rgb="FFC00000"/>
      </bottom>
      <diagonal/>
    </border>
    <border>
      <left style="medium">
        <color theme="0" tint="-0.34998626667073579"/>
      </left>
      <right style="medium">
        <color theme="0" tint="-0.14996795556505021"/>
      </right>
      <top style="medium">
        <color theme="0" tint="-0.14996795556505021"/>
      </top>
      <bottom style="medium">
        <color theme="0" tint="-0.14996795556505021"/>
      </bottom>
      <diagonal/>
    </border>
    <border>
      <left style="medium">
        <color theme="0" tint="-0.34998626667073579"/>
      </left>
      <right style="medium">
        <color theme="0" tint="-0.14996795556505021"/>
      </right>
      <top style="medium">
        <color theme="0" tint="-0.14996795556505021"/>
      </top>
      <bottom/>
      <diagonal/>
    </border>
    <border>
      <left style="medium">
        <color theme="0" tint="-0.34998626667073579"/>
      </left>
      <right style="medium">
        <color theme="0" tint="-0.14996795556505021"/>
      </right>
      <top style="medium">
        <color theme="0" tint="-0.14993743705557422"/>
      </top>
      <bottom style="medium">
        <color theme="0" tint="-0.14996795556505021"/>
      </bottom>
      <diagonal/>
    </border>
    <border>
      <left style="medium">
        <color theme="0" tint="-0.34998626667073579"/>
      </left>
      <right style="medium">
        <color theme="0" tint="-0.14996795556505021"/>
      </right>
      <top style="medium">
        <color theme="0" tint="-0.14996795556505021"/>
      </top>
      <bottom style="medium">
        <color rgb="FFC00000"/>
      </bottom>
      <diagonal/>
    </border>
    <border>
      <left style="medium">
        <color theme="0" tint="-0.14996795556505021"/>
      </left>
      <right/>
      <top style="medium">
        <color theme="0" tint="-0.14993743705557422"/>
      </top>
      <bottom style="medium">
        <color rgb="FFC00000"/>
      </bottom>
      <diagonal/>
    </border>
    <border>
      <left/>
      <right style="medium">
        <color theme="0" tint="-0.14996795556505021"/>
      </right>
      <top style="medium">
        <color theme="0" tint="-0.14993743705557422"/>
      </top>
      <bottom style="medium">
        <color rgb="FFC00000"/>
      </bottom>
      <diagonal/>
    </border>
    <border>
      <left style="medium">
        <color theme="0" tint="-0.34998626667073579"/>
      </left>
      <right style="medium">
        <color theme="0" tint="-0.14996795556505021"/>
      </right>
      <top style="medium">
        <color rgb="FFC00000"/>
      </top>
      <bottom style="medium">
        <color theme="0" tint="-0.14996795556505021"/>
      </bottom>
      <diagonal/>
    </border>
    <border>
      <left style="medium">
        <color theme="0" tint="-0.14996795556505021"/>
      </left>
      <right style="medium">
        <color theme="0" tint="-0.34998626667073579"/>
      </right>
      <top style="medium">
        <color rgb="FFC00000"/>
      </top>
      <bottom style="medium">
        <color theme="0" tint="-0.14996795556505021"/>
      </bottom>
      <diagonal/>
    </border>
    <border>
      <left style="medium">
        <color theme="0" tint="-0.34998626667073579"/>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34998626667073579"/>
      </right>
      <top style="medium">
        <color theme="0" tint="-0.14993743705557422"/>
      </top>
      <bottom style="medium">
        <color theme="0" tint="-0.14993743705557422"/>
      </bottom>
      <diagonal/>
    </border>
    <border>
      <left style="medium">
        <color theme="0" tint="-0.34998626667073579"/>
      </left>
      <right style="medium">
        <color theme="0" tint="-0.14996795556505021"/>
      </right>
      <top style="medium">
        <color theme="0" tint="-0.14993743705557422"/>
      </top>
      <bottom style="medium">
        <color rgb="FFC00000"/>
      </bottom>
      <diagonal/>
    </border>
    <border>
      <left style="medium">
        <color theme="0" tint="-0.14996795556505021"/>
      </left>
      <right style="medium">
        <color theme="0" tint="-0.34998626667073579"/>
      </right>
      <top style="medium">
        <color theme="0" tint="-0.14993743705557422"/>
      </top>
      <bottom style="medium">
        <color rgb="FFC00000"/>
      </bottom>
      <diagonal/>
    </border>
    <border>
      <left style="medium">
        <color theme="0" tint="-0.14993743705557422"/>
      </left>
      <right style="medium">
        <color theme="0" tint="-0.14993743705557422"/>
      </right>
      <top style="medium">
        <color theme="0" tint="-0.14993743705557422"/>
      </top>
      <bottom style="medium">
        <color theme="0" tint="-0.14996795556505021"/>
      </bottom>
      <diagonal/>
    </border>
    <border>
      <left style="medium">
        <color theme="0" tint="-0.14993743705557422"/>
      </left>
      <right/>
      <top style="medium">
        <color theme="0" tint="-0.14993743705557422"/>
      </top>
      <bottom style="medium">
        <color theme="0" tint="-0.14996795556505021"/>
      </bottom>
      <diagonal/>
    </border>
    <border>
      <left style="medium">
        <color theme="0" tint="-0.14990691854609822"/>
      </left>
      <right/>
      <top style="medium">
        <color theme="0" tint="-0.14990691854609822"/>
      </top>
      <bottom style="medium">
        <color theme="0" tint="-0.14993743705557422"/>
      </bottom>
      <diagonal/>
    </border>
    <border>
      <left/>
      <right/>
      <top style="medium">
        <color theme="0" tint="-0.14990691854609822"/>
      </top>
      <bottom style="medium">
        <color theme="0" tint="-0.14993743705557422"/>
      </bottom>
      <diagonal/>
    </border>
    <border>
      <left/>
      <right style="medium">
        <color theme="0" tint="-0.14990691854609822"/>
      </right>
      <top style="medium">
        <color theme="0" tint="-0.14990691854609822"/>
      </top>
      <bottom style="medium">
        <color theme="0" tint="-0.14993743705557422"/>
      </bottom>
      <diagonal/>
    </border>
    <border>
      <left/>
      <right style="medium">
        <color theme="0" tint="-0.14993743705557422"/>
      </right>
      <top style="medium">
        <color theme="0" tint="-0.14993743705557422"/>
      </top>
      <bottom style="medium">
        <color theme="0" tint="-0.14996795556505021"/>
      </bottom>
      <diagonal/>
    </border>
    <border>
      <left style="medium">
        <color theme="0" tint="-0.14993743705557422"/>
      </left>
      <right style="medium">
        <color theme="0" tint="-0.34998626667073579"/>
      </right>
      <top style="medium">
        <color theme="0" tint="-0.14993743705557422"/>
      </top>
      <bottom style="medium">
        <color theme="0" tint="-0.14996795556505021"/>
      </bottom>
      <diagonal/>
    </border>
    <border>
      <left style="medium">
        <color theme="0" tint="-0.34998626667073579"/>
      </left>
      <right style="medium">
        <color theme="0" tint="-0.14996795556505021"/>
      </right>
      <top style="medium">
        <color theme="0" tint="-0.14996795556505021"/>
      </top>
      <bottom style="medium">
        <color rgb="FFC0504D"/>
      </bottom>
      <diagonal/>
    </border>
    <border>
      <left style="medium">
        <color theme="0" tint="-0.14996795556505021"/>
      </left>
      <right/>
      <top style="medium">
        <color theme="0" tint="-0.14996795556505021"/>
      </top>
      <bottom style="medium">
        <color rgb="FFC0504D"/>
      </bottom>
      <diagonal/>
    </border>
    <border>
      <left style="medium">
        <color theme="0" tint="-0.14993743705557422"/>
      </left>
      <right/>
      <top style="medium">
        <color rgb="FFC00000"/>
      </top>
      <bottom style="medium">
        <color theme="0" tint="-0.14993743705557422"/>
      </bottom>
      <diagonal/>
    </border>
    <border>
      <left style="medium">
        <color theme="0" tint="-0.14993743705557422"/>
      </left>
      <right/>
      <top style="medium">
        <color theme="0" tint="-0.14993743705557422"/>
      </top>
      <bottom style="medium">
        <color theme="0" tint="-0.14993743705557422"/>
      </bottom>
      <diagonal/>
    </border>
    <border>
      <left style="medium">
        <color theme="0" tint="-0.14993743705557422"/>
      </left>
      <right/>
      <top style="medium">
        <color theme="0" tint="-0.14993743705557422"/>
      </top>
      <bottom style="medium">
        <color rgb="FFC00000"/>
      </bottom>
      <diagonal/>
    </border>
    <border>
      <left style="medium">
        <color theme="0" tint="-0.34998626667073579"/>
      </left>
      <right style="medium">
        <color theme="0" tint="-0.14993743705557422"/>
      </right>
      <top style="medium">
        <color rgb="FFC00000"/>
      </top>
      <bottom style="medium">
        <color theme="0" tint="-0.14993743705557422"/>
      </bottom>
      <diagonal/>
    </border>
    <border>
      <left style="medium">
        <color theme="0" tint="-0.34998626667073579"/>
      </left>
      <right style="medium">
        <color theme="0" tint="-0.14993743705557422"/>
      </right>
      <top style="medium">
        <color theme="0" tint="-0.14993743705557422"/>
      </top>
      <bottom style="medium">
        <color theme="0" tint="-0.14993743705557422"/>
      </bottom>
      <diagonal/>
    </border>
    <border>
      <left style="medium">
        <color theme="0" tint="-0.34998626667073579"/>
      </left>
      <right style="medium">
        <color theme="0" tint="-0.14993743705557422"/>
      </right>
      <top style="medium">
        <color theme="0" tint="-0.14993743705557422"/>
      </top>
      <bottom style="medium">
        <color rgb="FFC00000"/>
      </bottom>
      <diagonal/>
    </border>
    <border>
      <left style="medium">
        <color theme="0" tint="-0.34998626667073579"/>
      </left>
      <right style="medium">
        <color theme="0" tint="-0.34998626667073579"/>
      </right>
      <top style="medium">
        <color theme="0" tint="-0.14996795556505021"/>
      </top>
      <bottom style="medium">
        <color theme="0" tint="-0.14996795556505021"/>
      </bottom>
      <diagonal/>
    </border>
    <border>
      <left/>
      <right/>
      <top style="medium">
        <color theme="0" tint="-0.14993743705557422"/>
      </top>
      <bottom style="medium">
        <color theme="0" tint="-0.14996795556505021"/>
      </bottom>
      <diagonal/>
    </border>
    <border>
      <left style="medium">
        <color theme="0" tint="-0.34998626667073579"/>
      </left>
      <right/>
      <top style="medium">
        <color theme="0" tint="-0.14993743705557422"/>
      </top>
      <bottom style="medium">
        <color theme="0" tint="-0.14996795556505021"/>
      </bottom>
      <diagonal/>
    </border>
    <border>
      <left style="medium">
        <color theme="0" tint="-0.34998626667073579"/>
      </left>
      <right style="medium">
        <color theme="0" tint="-0.14996795556505021"/>
      </right>
      <top/>
      <bottom style="medium">
        <color rgb="FFC00000"/>
      </bottom>
      <diagonal/>
    </border>
    <border>
      <left style="medium">
        <color theme="0" tint="-0.14996795556505021"/>
      </left>
      <right style="medium">
        <color theme="0" tint="-0.34998626667073579"/>
      </right>
      <top/>
      <bottom style="medium">
        <color rgb="FFC00000"/>
      </bottom>
      <diagonal/>
    </border>
    <border>
      <left style="medium">
        <color theme="0" tint="-0.34998626667073579"/>
      </left>
      <right/>
      <top style="medium">
        <color theme="0" tint="-0.14996795556505021"/>
      </top>
      <bottom style="medium">
        <color theme="0" tint="-0.14996795556505021"/>
      </bottom>
      <diagonal/>
    </border>
    <border>
      <left/>
      <right style="medium">
        <color theme="0" tint="-0.34998626667073579"/>
      </right>
      <top style="medium">
        <color theme="0" tint="-0.14996795556505021"/>
      </top>
      <bottom style="medium">
        <color theme="0" tint="-0.14996795556505021"/>
      </bottom>
      <diagonal/>
    </border>
    <border>
      <left/>
      <right style="medium">
        <color theme="0" tint="-0.14999847407452621"/>
      </right>
      <top/>
      <bottom style="medium">
        <color theme="0" tint="-0.14996795556505021"/>
      </bottom>
      <diagonal/>
    </border>
    <border>
      <left/>
      <right style="medium">
        <color theme="0" tint="-0.14999847407452621"/>
      </right>
      <top style="medium">
        <color theme="0" tint="-0.14996795556505021"/>
      </top>
      <bottom style="medium">
        <color rgb="FFC00000"/>
      </bottom>
      <diagonal/>
    </border>
    <border>
      <left/>
      <right style="medium">
        <color theme="0" tint="-0.499984740745262"/>
      </right>
      <top/>
      <bottom style="medium">
        <color rgb="FFC00000"/>
      </bottom>
      <diagonal/>
    </border>
    <border>
      <left style="medium">
        <color theme="0" tint="-0.14996795556505021"/>
      </left>
      <right style="medium">
        <color theme="0" tint="-0.14996795556505021"/>
      </right>
      <top style="medium">
        <color theme="0" tint="-0.14993743705557422"/>
      </top>
      <bottom/>
      <diagonal/>
    </border>
    <border>
      <left/>
      <right style="medium">
        <color rgb="FFD8D8D8"/>
      </right>
      <top/>
      <bottom/>
      <diagonal/>
    </border>
    <border>
      <left/>
      <right/>
      <top style="medium">
        <color rgb="FFD8D8D8"/>
      </top>
      <bottom style="medium">
        <color rgb="FFD8D8D8"/>
      </bottom>
      <diagonal/>
    </border>
    <border>
      <left/>
      <right style="medium">
        <color rgb="FFD8D8D8"/>
      </right>
      <top style="medium">
        <color rgb="FFC00000"/>
      </top>
      <bottom style="medium">
        <color rgb="FFD8D8D8"/>
      </bottom>
      <diagonal/>
    </border>
    <border>
      <left/>
      <right style="medium">
        <color rgb="FFD8D8D8"/>
      </right>
      <top/>
      <bottom style="medium">
        <color rgb="FFD8D8D8"/>
      </bottom>
      <diagonal/>
    </border>
    <border>
      <left/>
      <right style="medium">
        <color rgb="FFD8D8D8"/>
      </right>
      <top/>
      <bottom style="medium">
        <color rgb="FFC00000"/>
      </bottom>
      <diagonal/>
    </border>
    <border>
      <left style="medium">
        <color rgb="FFD8D8D8"/>
      </left>
      <right/>
      <top style="medium">
        <color rgb="FFD8D8D8"/>
      </top>
      <bottom style="medium">
        <color rgb="FFD8D8D8"/>
      </bottom>
      <diagonal/>
    </border>
    <border>
      <left style="medium">
        <color rgb="FFD8D8D8"/>
      </left>
      <right style="thin">
        <color theme="0" tint="-0.14999847407452621"/>
      </right>
      <top style="medium">
        <color rgb="FFC00000"/>
      </top>
      <bottom style="medium">
        <color rgb="FFD8D8D8"/>
      </bottom>
      <diagonal/>
    </border>
    <border>
      <left style="medium">
        <color rgb="FFD8D8D8"/>
      </left>
      <right style="thin">
        <color theme="0" tint="-0.14999847407452621"/>
      </right>
      <top/>
      <bottom style="medium">
        <color rgb="FFD8D8D8"/>
      </bottom>
      <diagonal/>
    </border>
    <border>
      <left style="medium">
        <color rgb="FFD8D8D8"/>
      </left>
      <right style="thin">
        <color theme="0" tint="-0.14999847407452621"/>
      </right>
      <top/>
      <bottom style="medium">
        <color rgb="FFC00000"/>
      </bottom>
      <diagonal/>
    </border>
    <border>
      <left/>
      <right style="medium">
        <color theme="0" tint="-0.14999847407452621"/>
      </right>
      <top/>
      <bottom style="medium">
        <color rgb="FFC00000"/>
      </bottom>
      <diagonal/>
    </border>
    <border>
      <left/>
      <right style="medium">
        <color theme="0" tint="-0.14999847407452621"/>
      </right>
      <top/>
      <bottom/>
      <diagonal/>
    </border>
    <border>
      <left style="medium">
        <color rgb="FFD8D8D8"/>
      </left>
      <right style="medium">
        <color theme="0" tint="-0.14999847407452621"/>
      </right>
      <top style="medium">
        <color rgb="FFC00000"/>
      </top>
      <bottom style="medium">
        <color rgb="FFD8D8D8"/>
      </bottom>
      <diagonal/>
    </border>
    <border>
      <left style="medium">
        <color rgb="FFD8D8D8"/>
      </left>
      <right style="medium">
        <color theme="0" tint="-0.14999847407452621"/>
      </right>
      <top/>
      <bottom style="medium">
        <color rgb="FFD8D8D8"/>
      </bottom>
      <diagonal/>
    </border>
    <border>
      <left style="medium">
        <color rgb="FFD8D8D8"/>
      </left>
      <right style="medium">
        <color theme="0" tint="-0.14999847407452621"/>
      </right>
      <top/>
      <bottom style="medium">
        <color rgb="FFC00000"/>
      </bottom>
      <diagonal/>
    </border>
    <border>
      <left style="medium">
        <color rgb="FFD8D8D8"/>
      </left>
      <right style="medium">
        <color theme="0" tint="-0.14999847407452621"/>
      </right>
      <top style="medium">
        <color rgb="FFD8D8D8"/>
      </top>
      <bottom/>
      <diagonal/>
    </border>
    <border>
      <left/>
      <right style="medium">
        <color theme="0" tint="-0.14999847407452621"/>
      </right>
      <top style="medium">
        <color rgb="FFD8D8D8"/>
      </top>
      <bottom style="medium">
        <color rgb="FFD8D8D8"/>
      </bottom>
      <diagonal/>
    </border>
    <border>
      <left/>
      <right style="medium">
        <color theme="0" tint="-0.14999847407452621"/>
      </right>
      <top style="medium">
        <color rgb="FFD8D8D8"/>
      </top>
      <bottom/>
      <diagonal/>
    </border>
    <border>
      <left/>
      <right style="medium">
        <color theme="0" tint="-0.14999847407452621"/>
      </right>
      <top style="medium">
        <color rgb="FFC00000"/>
      </top>
      <bottom style="medium">
        <color rgb="FFD8D8D8"/>
      </bottom>
      <diagonal/>
    </border>
    <border>
      <left/>
      <right style="medium">
        <color theme="0" tint="-0.14999847407452621"/>
      </right>
      <top/>
      <bottom style="medium">
        <color rgb="FFD8D8D8"/>
      </bottom>
      <diagonal/>
    </border>
  </borders>
  <cellStyleXfs count="3">
    <xf numFmtId="0" fontId="0" fillId="0" borderId="0"/>
    <xf numFmtId="9" fontId="12" fillId="0" borderId="0" applyFont="0" applyFill="0" applyBorder="0" applyAlignment="0" applyProtection="0"/>
    <xf numFmtId="0" fontId="19" fillId="0" borderId="0">
      <alignment vertical="center"/>
    </xf>
  </cellStyleXfs>
  <cellXfs count="1157">
    <xf numFmtId="0" fontId="0" fillId="0" borderId="0" xfId="0"/>
    <xf numFmtId="2" fontId="0" fillId="0" borderId="0" xfId="0" applyNumberFormat="1"/>
    <xf numFmtId="0" fontId="5" fillId="0" borderId="5"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7" fillId="5" borderId="2"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4" fillId="0" borderId="0" xfId="0" applyFont="1" applyBorder="1" applyAlignment="1">
      <alignment vertical="center"/>
    </xf>
    <xf numFmtId="0" fontId="8" fillId="0"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5" borderId="0" xfId="0" applyFont="1" applyFill="1" applyBorder="1" applyAlignment="1">
      <alignment vertical="center" wrapText="1"/>
    </xf>
    <xf numFmtId="0" fontId="0" fillId="0" borderId="0" xfId="0" applyBorder="1"/>
    <xf numFmtId="0" fontId="7" fillId="5" borderId="0" xfId="0" applyFont="1" applyFill="1" applyBorder="1" applyAlignment="1">
      <alignment horizontal="left" vertical="center" wrapText="1"/>
    </xf>
    <xf numFmtId="2" fontId="11" fillId="0" borderId="2" xfId="0" applyNumberFormat="1" applyFont="1" applyBorder="1" applyAlignment="1">
      <alignment horizontal="center" vertical="center"/>
    </xf>
    <xf numFmtId="2" fontId="11" fillId="3" borderId="2" xfId="0" applyNumberFormat="1" applyFont="1" applyFill="1" applyBorder="1" applyAlignment="1">
      <alignment horizontal="center" vertical="center"/>
    </xf>
    <xf numFmtId="0" fontId="11" fillId="0" borderId="2" xfId="0" applyFont="1" applyBorder="1" applyAlignment="1">
      <alignment vertical="center"/>
    </xf>
    <xf numFmtId="0" fontId="11" fillId="3" borderId="2" xfId="0" applyFont="1" applyFill="1" applyBorder="1" applyAlignment="1">
      <alignment vertical="center"/>
    </xf>
    <xf numFmtId="0" fontId="0" fillId="0" borderId="0" xfId="0" applyFill="1"/>
    <xf numFmtId="0" fontId="16" fillId="0" borderId="0" xfId="0" applyFont="1"/>
    <xf numFmtId="0" fontId="17" fillId="2" borderId="13" xfId="0" applyFont="1" applyFill="1" applyBorder="1" applyAlignment="1">
      <alignment horizontal="center" vertical="center"/>
    </xf>
    <xf numFmtId="0" fontId="17" fillId="0" borderId="11" xfId="0" applyFont="1" applyBorder="1" applyAlignment="1">
      <alignment horizontal="left" vertical="center"/>
    </xf>
    <xf numFmtId="0" fontId="17" fillId="0" borderId="27" xfId="0" applyFont="1" applyBorder="1" applyAlignment="1">
      <alignment horizontal="left" vertical="center"/>
    </xf>
    <xf numFmtId="0" fontId="19" fillId="0" borderId="0" xfId="2">
      <alignment vertical="center"/>
    </xf>
    <xf numFmtId="0" fontId="20" fillId="0" borderId="0" xfId="2" applyFont="1" applyAlignment="1">
      <alignment horizontal="right" vertical="center"/>
    </xf>
    <xf numFmtId="0" fontId="21" fillId="0" borderId="0" xfId="2" applyFont="1" applyAlignment="1">
      <alignment horizontal="left" vertical="center"/>
    </xf>
    <xf numFmtId="0" fontId="19" fillId="0" borderId="0" xfId="2" applyAlignment="1">
      <alignment horizontal="center" vertical="center"/>
    </xf>
    <xf numFmtId="0" fontId="22" fillId="0" borderId="0" xfId="2" applyFont="1" applyAlignment="1">
      <alignment horizontal="left" vertical="center"/>
    </xf>
    <xf numFmtId="2" fontId="19" fillId="0" borderId="0" xfId="2" applyNumberFormat="1">
      <alignment vertical="center"/>
    </xf>
    <xf numFmtId="0" fontId="19" fillId="0" borderId="0" xfId="2" applyAlignment="1">
      <alignment vertical="center" wrapText="1"/>
    </xf>
    <xf numFmtId="0" fontId="19" fillId="0" borderId="0" xfId="2" applyFill="1" applyAlignment="1">
      <alignment horizontal="center" vertical="center"/>
    </xf>
    <xf numFmtId="0" fontId="19" fillId="3" borderId="0" xfId="2" applyFill="1" applyAlignment="1">
      <alignment horizontal="center" vertical="center"/>
    </xf>
    <xf numFmtId="0" fontId="19" fillId="3" borderId="10" xfId="2" applyFill="1" applyBorder="1" applyAlignment="1">
      <alignment horizontal="center" vertical="center"/>
    </xf>
    <xf numFmtId="164" fontId="19" fillId="3" borderId="10" xfId="2" applyNumberFormat="1" applyFill="1" applyBorder="1" applyAlignment="1">
      <alignment horizontal="center" vertical="center"/>
    </xf>
    <xf numFmtId="4" fontId="19" fillId="0" borderId="0" xfId="2" applyNumberFormat="1" applyFill="1" applyAlignment="1">
      <alignment horizontal="center" vertical="center"/>
    </xf>
    <xf numFmtId="164" fontId="20" fillId="0" borderId="2" xfId="2" applyNumberFormat="1" applyFont="1" applyFill="1" applyBorder="1" applyAlignment="1">
      <alignment horizontal="center" vertical="center"/>
    </xf>
    <xf numFmtId="2" fontId="20" fillId="0" borderId="2" xfId="2" applyNumberFormat="1" applyFont="1" applyFill="1" applyBorder="1" applyAlignment="1">
      <alignment horizontal="center" vertical="center"/>
    </xf>
    <xf numFmtId="164" fontId="20" fillId="3" borderId="2" xfId="2" applyNumberFormat="1" applyFont="1" applyFill="1" applyBorder="1" applyAlignment="1">
      <alignment horizontal="center" vertical="center"/>
    </xf>
    <xf numFmtId="2" fontId="20" fillId="3" borderId="2" xfId="2" applyNumberFormat="1" applyFont="1" applyFill="1" applyBorder="1" applyAlignment="1">
      <alignment horizontal="center" vertical="center"/>
    </xf>
    <xf numFmtId="164" fontId="20" fillId="3" borderId="8" xfId="2" applyNumberFormat="1" applyFont="1" applyFill="1" applyBorder="1" applyAlignment="1">
      <alignment horizontal="center" vertical="center"/>
    </xf>
    <xf numFmtId="0" fontId="19" fillId="0" borderId="0" xfId="2" applyFill="1" applyAlignment="1">
      <alignment horizontal="center" vertical="center" wrapText="1"/>
    </xf>
    <xf numFmtId="0" fontId="19" fillId="0" borderId="0" xfId="2" applyAlignment="1">
      <alignment horizontal="center" vertical="center" wrapText="1"/>
    </xf>
    <xf numFmtId="0" fontId="13" fillId="2" borderId="10" xfId="2" applyFont="1" applyFill="1" applyBorder="1" applyAlignment="1">
      <alignment horizontal="center" vertical="center" wrapText="1"/>
    </xf>
    <xf numFmtId="0" fontId="13" fillId="0" borderId="16" xfId="2" applyFont="1" applyBorder="1" applyAlignment="1">
      <alignment horizontal="right" vertical="center"/>
    </xf>
    <xf numFmtId="0" fontId="13" fillId="0" borderId="27" xfId="2" applyFont="1" applyBorder="1" applyAlignment="1">
      <alignment horizontal="right" vertical="center"/>
    </xf>
    <xf numFmtId="0" fontId="19" fillId="6" borderId="0" xfId="2" applyFill="1" applyAlignment="1">
      <alignment horizontal="center" vertical="center"/>
    </xf>
    <xf numFmtId="4" fontId="20" fillId="3" borderId="2" xfId="2" applyNumberFormat="1" applyFont="1" applyFill="1" applyBorder="1" applyAlignment="1">
      <alignment horizontal="center" vertical="center"/>
    </xf>
    <xf numFmtId="0" fontId="20" fillId="3" borderId="2" xfId="2" applyFont="1" applyFill="1" applyBorder="1" applyAlignment="1">
      <alignment horizontal="right" vertical="center"/>
    </xf>
    <xf numFmtId="0" fontId="20" fillId="3" borderId="2" xfId="2" applyNumberFormat="1" applyFont="1" applyFill="1" applyBorder="1" applyAlignment="1">
      <alignment horizontal="center" vertical="center"/>
    </xf>
    <xf numFmtId="4" fontId="20" fillId="3" borderId="8" xfId="2" applyNumberFormat="1" applyFont="1" applyFill="1" applyBorder="1" applyAlignment="1">
      <alignment horizontal="center" vertical="center"/>
    </xf>
    <xf numFmtId="0" fontId="20" fillId="0" borderId="16" xfId="2" applyFont="1" applyBorder="1" applyAlignment="1">
      <alignment horizontal="center" vertical="center" wrapText="1"/>
    </xf>
    <xf numFmtId="0" fontId="11" fillId="0" borderId="0" xfId="2" applyFont="1" applyAlignment="1">
      <alignment horizontal="center" vertical="center"/>
    </xf>
    <xf numFmtId="0" fontId="20" fillId="0" borderId="27" xfId="2" applyFont="1" applyBorder="1" applyAlignment="1">
      <alignment horizontal="center" vertical="center"/>
    </xf>
    <xf numFmtId="0" fontId="6" fillId="0" borderId="0" xfId="2" applyFont="1">
      <alignment vertical="center"/>
    </xf>
    <xf numFmtId="0" fontId="17" fillId="3" borderId="10" xfId="2" applyFont="1" applyFill="1" applyBorder="1" applyAlignment="1">
      <alignment horizontal="center" vertical="center" wrapText="1"/>
    </xf>
    <xf numFmtId="0" fontId="17" fillId="3" borderId="2" xfId="2" applyFont="1" applyFill="1" applyBorder="1" applyAlignment="1">
      <alignment horizontal="center" vertical="center" wrapText="1"/>
    </xf>
    <xf numFmtId="0" fontId="17" fillId="5" borderId="2" xfId="2" applyFont="1" applyFill="1" applyBorder="1" applyAlignment="1">
      <alignment horizontal="center" vertical="center" wrapText="1"/>
    </xf>
    <xf numFmtId="0" fontId="19" fillId="0" borderId="0" xfId="2" applyFill="1">
      <alignment vertical="center"/>
    </xf>
    <xf numFmtId="164" fontId="19" fillId="0" borderId="0" xfId="2" applyNumberFormat="1" applyAlignment="1">
      <alignment horizontal="center" vertical="center"/>
    </xf>
    <xf numFmtId="167" fontId="20" fillId="3" borderId="2" xfId="2" applyNumberFormat="1" applyFont="1" applyFill="1" applyBorder="1" applyAlignment="1">
      <alignment horizontal="center" vertical="center"/>
    </xf>
    <xf numFmtId="164" fontId="20" fillId="5" borderId="2" xfId="2" applyNumberFormat="1" applyFont="1" applyFill="1" applyBorder="1" applyAlignment="1">
      <alignment horizontal="center" vertical="center"/>
    </xf>
    <xf numFmtId="4" fontId="20" fillId="5" borderId="2" xfId="2" applyNumberFormat="1" applyFont="1" applyFill="1" applyBorder="1" applyAlignment="1">
      <alignment horizontal="center" vertical="center"/>
    </xf>
    <xf numFmtId="0" fontId="20" fillId="5" borderId="2" xfId="2" applyFont="1" applyFill="1" applyBorder="1" applyAlignment="1">
      <alignment horizontal="right" vertical="center"/>
    </xf>
    <xf numFmtId="167" fontId="20" fillId="5" borderId="2" xfId="2" applyNumberFormat="1" applyFont="1" applyFill="1" applyBorder="1" applyAlignment="1">
      <alignment horizontal="center" vertical="center"/>
    </xf>
    <xf numFmtId="164" fontId="13" fillId="2" borderId="10" xfId="2" applyNumberFormat="1" applyFont="1" applyFill="1" applyBorder="1" applyAlignment="1">
      <alignment horizontal="center" vertical="center"/>
    </xf>
    <xf numFmtId="0" fontId="13" fillId="2" borderId="10" xfId="2" applyFont="1" applyFill="1" applyBorder="1" applyAlignment="1">
      <alignment horizontal="center" vertical="center"/>
    </xf>
    <xf numFmtId="0" fontId="19" fillId="0" borderId="0" xfId="2" applyFill="1" applyBorder="1">
      <alignment vertical="center"/>
    </xf>
    <xf numFmtId="0" fontId="19" fillId="3" borderId="0" xfId="2" applyFill="1">
      <alignment vertical="center"/>
    </xf>
    <xf numFmtId="0" fontId="19" fillId="3" borderId="10" xfId="2" applyFill="1" applyBorder="1">
      <alignment vertical="center"/>
    </xf>
    <xf numFmtId="0" fontId="20" fillId="3" borderId="8" xfId="2" applyFont="1" applyFill="1" applyBorder="1" applyAlignment="1">
      <alignment horizontal="right" vertical="center"/>
    </xf>
    <xf numFmtId="0" fontId="20" fillId="0" borderId="16" xfId="2" applyFont="1" applyBorder="1" applyAlignment="1">
      <alignment horizontal="right" vertical="center"/>
    </xf>
    <xf numFmtId="0" fontId="20" fillId="0" borderId="27" xfId="2" applyFont="1" applyBorder="1" applyAlignment="1">
      <alignment horizontal="right" vertical="center"/>
    </xf>
    <xf numFmtId="0" fontId="19" fillId="0" borderId="0" xfId="2" applyBorder="1">
      <alignment vertical="center"/>
    </xf>
    <xf numFmtId="0" fontId="19" fillId="0" borderId="37" xfId="2" applyFill="1" applyBorder="1">
      <alignment vertical="center"/>
    </xf>
    <xf numFmtId="0" fontId="20" fillId="0" borderId="20" xfId="2" applyFont="1" applyFill="1" applyBorder="1" applyAlignment="1">
      <alignment horizontal="center" vertical="center" wrapText="1"/>
    </xf>
    <xf numFmtId="0" fontId="6" fillId="0" borderId="27" xfId="2" applyFont="1" applyBorder="1">
      <alignment vertical="center"/>
    </xf>
    <xf numFmtId="0" fontId="19" fillId="0" borderId="15" xfId="2" applyBorder="1">
      <alignment vertical="center"/>
    </xf>
    <xf numFmtId="0" fontId="14" fillId="2" borderId="10" xfId="2" applyFont="1" applyFill="1" applyBorder="1" applyAlignment="1">
      <alignment horizontal="center" vertical="center" wrapText="1"/>
    </xf>
    <xf numFmtId="0" fontId="19" fillId="0" borderId="27" xfId="2" applyBorder="1">
      <alignment vertical="center"/>
    </xf>
    <xf numFmtId="0" fontId="19" fillId="6" borderId="0" xfId="2" applyFill="1" applyAlignment="1">
      <alignment horizontal="center" vertical="center" wrapText="1"/>
    </xf>
    <xf numFmtId="164" fontId="13" fillId="2" borderId="10" xfId="2" applyNumberFormat="1" applyFont="1" applyFill="1" applyBorder="1" applyAlignment="1">
      <alignment horizontal="center" vertical="center" wrapText="1"/>
    </xf>
    <xf numFmtId="0" fontId="20" fillId="0" borderId="16" xfId="2" applyFont="1" applyBorder="1" applyAlignment="1">
      <alignment horizontal="center" vertical="center"/>
    </xf>
    <xf numFmtId="0" fontId="19" fillId="0" borderId="35" xfId="2" applyFill="1" applyBorder="1" applyAlignment="1">
      <alignment horizontal="center" vertical="center"/>
    </xf>
    <xf numFmtId="0" fontId="19" fillId="0" borderId="36" xfId="2" applyFill="1" applyBorder="1" applyAlignment="1">
      <alignment horizontal="center" vertical="center"/>
    </xf>
    <xf numFmtId="166" fontId="20" fillId="5" borderId="2" xfId="2" applyNumberFormat="1" applyFont="1" applyFill="1" applyBorder="1" applyAlignment="1">
      <alignment horizontal="right" vertical="center"/>
    </xf>
    <xf numFmtId="3" fontId="20" fillId="5" borderId="2" xfId="2" applyNumberFormat="1" applyFont="1" applyFill="1" applyBorder="1" applyAlignment="1">
      <alignment horizontal="right" vertical="center"/>
    </xf>
    <xf numFmtId="165" fontId="20" fillId="5" borderId="2" xfId="2" applyNumberFormat="1" applyFont="1" applyFill="1" applyBorder="1" applyAlignment="1">
      <alignment horizontal="right" vertical="center"/>
    </xf>
    <xf numFmtId="4" fontId="20" fillId="5" borderId="2" xfId="2" applyNumberFormat="1" applyFont="1" applyFill="1" applyBorder="1" applyAlignment="1">
      <alignment horizontal="right" vertical="center"/>
    </xf>
    <xf numFmtId="166" fontId="20" fillId="3" borderId="2" xfId="2" applyNumberFormat="1" applyFont="1" applyFill="1" applyBorder="1" applyAlignment="1">
      <alignment horizontal="right" vertical="center"/>
    </xf>
    <xf numFmtId="3" fontId="20" fillId="3" borderId="2" xfId="2" applyNumberFormat="1" applyFont="1" applyFill="1" applyBorder="1" applyAlignment="1">
      <alignment horizontal="right" vertical="center"/>
    </xf>
    <xf numFmtId="165" fontId="20" fillId="3" borderId="2" xfId="2" applyNumberFormat="1" applyFont="1" applyFill="1" applyBorder="1" applyAlignment="1">
      <alignment horizontal="right" vertical="center"/>
    </xf>
    <xf numFmtId="4" fontId="20" fillId="3" borderId="2" xfId="2" applyNumberFormat="1" applyFont="1" applyFill="1" applyBorder="1" applyAlignment="1">
      <alignment horizontal="right" vertical="center"/>
    </xf>
    <xf numFmtId="167" fontId="20" fillId="5" borderId="2" xfId="2" applyNumberFormat="1" applyFont="1" applyFill="1" applyBorder="1" applyAlignment="1">
      <alignment horizontal="right" vertical="center"/>
    </xf>
    <xf numFmtId="0" fontId="20" fillId="3" borderId="2" xfId="2" applyNumberFormat="1" applyFont="1" applyFill="1" applyBorder="1" applyAlignment="1">
      <alignment horizontal="right" vertical="center"/>
    </xf>
    <xf numFmtId="167" fontId="20" fillId="3" borderId="2" xfId="2" applyNumberFormat="1" applyFont="1" applyFill="1" applyBorder="1" applyAlignment="1">
      <alignment horizontal="right" vertical="center"/>
    </xf>
    <xf numFmtId="166" fontId="20" fillId="3" borderId="8" xfId="2" applyNumberFormat="1" applyFont="1" applyFill="1" applyBorder="1" applyAlignment="1">
      <alignment horizontal="right" vertical="center"/>
    </xf>
    <xf numFmtId="3" fontId="20" fillId="3" borderId="8" xfId="2" applyNumberFormat="1" applyFont="1" applyFill="1" applyBorder="1" applyAlignment="1">
      <alignment horizontal="right" vertical="center"/>
    </xf>
    <xf numFmtId="165" fontId="20" fillId="3" borderId="8" xfId="2" applyNumberFormat="1" applyFont="1" applyFill="1" applyBorder="1" applyAlignment="1">
      <alignment horizontal="right" vertical="center"/>
    </xf>
    <xf numFmtId="4" fontId="20" fillId="3" borderId="8" xfId="2" applyNumberFormat="1" applyFont="1" applyFill="1" applyBorder="1" applyAlignment="1">
      <alignment horizontal="right" vertical="center"/>
    </xf>
    <xf numFmtId="0" fontId="19" fillId="0" borderId="0" xfId="2" applyAlignment="1">
      <alignment vertical="center"/>
    </xf>
    <xf numFmtId="0" fontId="19" fillId="0" borderId="0" xfId="2" applyFill="1" applyAlignment="1">
      <alignment vertical="center"/>
    </xf>
    <xf numFmtId="164" fontId="19" fillId="0" borderId="0" xfId="2" applyNumberFormat="1" applyAlignment="1">
      <alignment horizontal="center" vertical="center" wrapText="1"/>
    </xf>
    <xf numFmtId="0" fontId="20" fillId="0" borderId="27" xfId="2" applyFont="1" applyBorder="1" applyAlignment="1">
      <alignment horizontal="center" vertical="center" wrapText="1"/>
    </xf>
    <xf numFmtId="0" fontId="21" fillId="0" borderId="0" xfId="2" applyFont="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4" fillId="0" borderId="0" xfId="0" applyFont="1"/>
    <xf numFmtId="0" fontId="23" fillId="0" borderId="0" xfId="0" applyFont="1"/>
    <xf numFmtId="0" fontId="23" fillId="7" borderId="44"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2" fillId="0" borderId="45" xfId="0" applyFont="1" applyBorder="1" applyAlignment="1">
      <alignment horizontal="center" vertical="center"/>
    </xf>
    <xf numFmtId="9" fontId="2" fillId="0" borderId="45" xfId="1" applyNumberFormat="1" applyFont="1" applyBorder="1" applyAlignment="1">
      <alignment horizontal="center" vertical="center"/>
    </xf>
    <xf numFmtId="9" fontId="2" fillId="0" borderId="46" xfId="1" applyNumberFormat="1" applyFont="1" applyBorder="1" applyAlignment="1">
      <alignment horizontal="center" vertical="center"/>
    </xf>
    <xf numFmtId="0" fontId="2" fillId="3" borderId="45" xfId="0" applyFont="1" applyFill="1" applyBorder="1" applyAlignment="1">
      <alignment horizontal="center" vertical="center"/>
    </xf>
    <xf numFmtId="9" fontId="2" fillId="3" borderId="45" xfId="1" applyNumberFormat="1" applyFont="1" applyFill="1" applyBorder="1" applyAlignment="1">
      <alignment horizontal="center" vertical="center"/>
    </xf>
    <xf numFmtId="9" fontId="2" fillId="3" borderId="46" xfId="1" applyNumberFormat="1" applyFont="1" applyFill="1" applyBorder="1" applyAlignment="1">
      <alignment horizontal="center" vertical="center"/>
    </xf>
    <xf numFmtId="0" fontId="2" fillId="0" borderId="53" xfId="0" applyFont="1" applyBorder="1" applyAlignment="1">
      <alignment horizontal="center" vertical="center"/>
    </xf>
    <xf numFmtId="9" fontId="2" fillId="0" borderId="53" xfId="1" applyNumberFormat="1" applyFont="1" applyBorder="1" applyAlignment="1">
      <alignment horizontal="center" vertical="center"/>
    </xf>
    <xf numFmtId="9" fontId="2" fillId="0" borderId="51" xfId="1" applyNumberFormat="1" applyFont="1" applyBorder="1" applyAlignment="1">
      <alignment horizontal="center" vertical="center"/>
    </xf>
    <xf numFmtId="0" fontId="2" fillId="3" borderId="48" xfId="0" applyFont="1" applyFill="1" applyBorder="1" applyAlignment="1">
      <alignment horizontal="center" vertical="center"/>
    </xf>
    <xf numFmtId="9" fontId="2" fillId="3" borderId="48" xfId="1" applyNumberFormat="1" applyFont="1" applyFill="1" applyBorder="1" applyAlignment="1">
      <alignment horizontal="center" vertical="center"/>
    </xf>
    <xf numFmtId="9" fontId="2" fillId="3" borderId="49" xfId="1" applyNumberFormat="1" applyFont="1" applyFill="1" applyBorder="1" applyAlignment="1">
      <alignment horizontal="center" vertical="center"/>
    </xf>
    <xf numFmtId="0" fontId="17" fillId="5" borderId="2" xfId="0" applyFont="1" applyFill="1" applyBorder="1" applyAlignment="1">
      <alignment horizontal="center" vertical="center" wrapText="1"/>
    </xf>
    <xf numFmtId="2" fontId="11" fillId="4" borderId="2" xfId="0" applyNumberFormat="1" applyFont="1" applyFill="1" applyBorder="1" applyAlignment="1">
      <alignment horizontal="center" vertical="center"/>
    </xf>
    <xf numFmtId="0" fontId="0" fillId="0" borderId="59" xfId="0" applyBorder="1"/>
    <xf numFmtId="0" fontId="13" fillId="7" borderId="4" xfId="2" applyFont="1" applyFill="1" applyBorder="1" applyAlignment="1">
      <alignment horizontal="center" vertical="center"/>
    </xf>
    <xf numFmtId="0" fontId="20" fillId="3" borderId="50" xfId="2" applyFont="1" applyFill="1" applyBorder="1" applyAlignment="1">
      <alignment horizontal="right" vertical="center"/>
    </xf>
    <xf numFmtId="164" fontId="19" fillId="0" borderId="0" xfId="2" applyNumberFormat="1">
      <alignment vertical="center"/>
    </xf>
    <xf numFmtId="164" fontId="13" fillId="7" borderId="4" xfId="2" applyNumberFormat="1" applyFont="1" applyFill="1" applyBorder="1" applyAlignment="1">
      <alignment horizontal="center" vertical="center"/>
    </xf>
    <xf numFmtId="2" fontId="13" fillId="7" borderId="4" xfId="2" applyNumberFormat="1" applyFont="1" applyFill="1" applyBorder="1" applyAlignment="1">
      <alignment horizontal="center" vertical="center"/>
    </xf>
    <xf numFmtId="0" fontId="21" fillId="0" borderId="0" xfId="0" applyFont="1" applyAlignment="1">
      <alignment horizontal="left" vertical="center"/>
    </xf>
    <xf numFmtId="0" fontId="0" fillId="0" borderId="0" xfId="0" applyAlignment="1">
      <alignment horizontal="center"/>
    </xf>
    <xf numFmtId="0" fontId="0" fillId="3" borderId="0" xfId="0" applyFill="1"/>
    <xf numFmtId="3" fontId="20" fillId="3" borderId="2" xfId="0" applyNumberFormat="1" applyFont="1" applyFill="1" applyBorder="1" applyAlignment="1">
      <alignment horizontal="center" vertical="center"/>
    </xf>
    <xf numFmtId="3" fontId="20" fillId="5" borderId="2" xfId="0" applyNumberFormat="1" applyFont="1" applyFill="1" applyBorder="1" applyAlignment="1">
      <alignment horizontal="center" vertical="center"/>
    </xf>
    <xf numFmtId="0" fontId="20" fillId="0" borderId="27" xfId="0" applyFont="1" applyBorder="1" applyAlignment="1">
      <alignment horizontal="right" vertical="center"/>
    </xf>
    <xf numFmtId="0" fontId="20" fillId="7" borderId="4" xfId="0" applyFont="1" applyFill="1" applyBorder="1" applyAlignment="1">
      <alignment horizontal="center" vertical="center"/>
    </xf>
    <xf numFmtId="3" fontId="20" fillId="3" borderId="50" xfId="0" applyNumberFormat="1" applyFont="1" applyFill="1" applyBorder="1" applyAlignment="1">
      <alignment horizontal="center" vertical="center"/>
    </xf>
    <xf numFmtId="2" fontId="0" fillId="0" borderId="0" xfId="0" applyNumberFormat="1" applyAlignment="1">
      <alignment horizontal="center"/>
    </xf>
    <xf numFmtId="169" fontId="0" fillId="0" borderId="0" xfId="0" applyNumberFormat="1"/>
    <xf numFmtId="169" fontId="20" fillId="7" borderId="4" xfId="0" applyNumberFormat="1" applyFont="1" applyFill="1" applyBorder="1" applyAlignment="1">
      <alignment horizontal="center" vertical="center"/>
    </xf>
    <xf numFmtId="169" fontId="20" fillId="3" borderId="50" xfId="0" applyNumberFormat="1" applyFont="1" applyFill="1" applyBorder="1" applyAlignment="1">
      <alignment horizontal="center" vertical="center"/>
    </xf>
    <xf numFmtId="169" fontId="20" fillId="5" borderId="2" xfId="0" applyNumberFormat="1" applyFont="1" applyFill="1" applyBorder="1" applyAlignment="1">
      <alignment horizontal="center" vertical="center"/>
    </xf>
    <xf numFmtId="169" fontId="20" fillId="3" borderId="2" xfId="0" applyNumberFormat="1" applyFont="1" applyFill="1" applyBorder="1" applyAlignment="1">
      <alignment horizontal="center" vertical="center"/>
    </xf>
    <xf numFmtId="0" fontId="7" fillId="5" borderId="0" xfId="0" applyFont="1" applyFill="1" applyBorder="1" applyAlignment="1">
      <alignment horizontal="left" vertical="center" wrapText="1"/>
    </xf>
    <xf numFmtId="0" fontId="19" fillId="0" borderId="0" xfId="2" applyAlignment="1">
      <alignment horizontal="center" vertical="center"/>
    </xf>
    <xf numFmtId="0" fontId="19" fillId="0" borderId="0" xfId="2">
      <alignment vertical="center"/>
    </xf>
    <xf numFmtId="2" fontId="19" fillId="0" borderId="0" xfId="2" applyNumberFormat="1" applyFill="1">
      <alignment vertical="center"/>
    </xf>
    <xf numFmtId="0" fontId="19" fillId="0" borderId="0" xfId="2" applyFill="1">
      <alignment vertical="center"/>
    </xf>
    <xf numFmtId="169" fontId="17" fillId="2" borderId="13" xfId="0" applyNumberFormat="1" applyFont="1" applyFill="1" applyBorder="1" applyAlignment="1">
      <alignment horizontal="center" vertical="center"/>
    </xf>
    <xf numFmtId="169" fontId="17" fillId="2" borderId="23" xfId="0" applyNumberFormat="1" applyFont="1" applyFill="1" applyBorder="1" applyAlignment="1">
      <alignment horizontal="center" vertical="center"/>
    </xf>
    <xf numFmtId="0" fontId="19" fillId="0" borderId="0" xfId="2">
      <alignment vertical="center"/>
    </xf>
    <xf numFmtId="0" fontId="19" fillId="0" borderId="0" xfId="2" applyFill="1">
      <alignment vertical="center"/>
    </xf>
    <xf numFmtId="0" fontId="0" fillId="0" borderId="0" xfId="0" applyAlignment="1">
      <alignment wrapText="1"/>
    </xf>
    <xf numFmtId="0" fontId="8" fillId="2" borderId="50"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4" fontId="19" fillId="0" borderId="0" xfId="2" applyNumberFormat="1" applyFill="1">
      <alignment vertical="center"/>
    </xf>
    <xf numFmtId="0" fontId="20" fillId="0" borderId="0" xfId="2" applyFont="1" applyBorder="1" applyAlignment="1">
      <alignment horizontal="right" vertical="center"/>
    </xf>
    <xf numFmtId="0" fontId="20" fillId="0" borderId="2" xfId="2" applyFont="1" applyFill="1" applyBorder="1" applyAlignment="1">
      <alignment horizontal="right" vertical="center"/>
    </xf>
    <xf numFmtId="0" fontId="20" fillId="0" borderId="4" xfId="2" applyFont="1" applyFill="1" applyBorder="1" applyAlignment="1">
      <alignment horizontal="right" vertical="center"/>
    </xf>
    <xf numFmtId="4" fontId="20" fillId="0" borderId="2" xfId="2" applyNumberFormat="1" applyFont="1" applyFill="1" applyBorder="1" applyAlignment="1">
      <alignment horizontal="center" vertical="center"/>
    </xf>
    <xf numFmtId="0" fontId="19" fillId="0" borderId="0" xfId="2" applyAlignment="1">
      <alignment horizontal="right" vertical="center"/>
    </xf>
    <xf numFmtId="0" fontId="19" fillId="3" borderId="10" xfId="2" applyFill="1" applyBorder="1" applyAlignment="1">
      <alignment horizontal="right" vertical="center"/>
    </xf>
    <xf numFmtId="0" fontId="20" fillId="7" borderId="10" xfId="2" applyFont="1" applyFill="1" applyBorder="1" applyAlignment="1">
      <alignment horizontal="center" vertical="center" wrapText="1"/>
    </xf>
    <xf numFmtId="164" fontId="20" fillId="7" borderId="10" xfId="2" applyNumberFormat="1" applyFont="1" applyFill="1" applyBorder="1" applyAlignment="1">
      <alignment horizontal="center" vertical="center" wrapText="1"/>
    </xf>
    <xf numFmtId="167" fontId="20" fillId="0" borderId="2" xfId="2" applyNumberFormat="1" applyFont="1" applyFill="1" applyBorder="1" applyAlignment="1">
      <alignment horizontal="center" vertical="center"/>
    </xf>
    <xf numFmtId="2" fontId="19" fillId="0" borderId="0" xfId="2" applyNumberFormat="1" applyAlignment="1">
      <alignment horizontal="center" vertical="center"/>
    </xf>
    <xf numFmtId="167" fontId="20" fillId="0" borderId="4" xfId="2" applyNumberFormat="1" applyFont="1" applyFill="1" applyBorder="1" applyAlignment="1">
      <alignment horizontal="center" vertical="center"/>
    </xf>
    <xf numFmtId="164" fontId="20" fillId="0" borderId="4" xfId="2" applyNumberFormat="1" applyFont="1" applyFill="1" applyBorder="1" applyAlignment="1">
      <alignment horizontal="center" vertical="center"/>
    </xf>
    <xf numFmtId="4" fontId="20" fillId="0" borderId="4" xfId="2" applyNumberFormat="1" applyFont="1" applyFill="1" applyBorder="1" applyAlignment="1">
      <alignment horizontal="center" vertical="center"/>
    </xf>
    <xf numFmtId="0" fontId="19" fillId="0" borderId="0" xfId="2" applyBorder="1" applyAlignment="1">
      <alignment vertical="center" wrapText="1"/>
    </xf>
    <xf numFmtId="0" fontId="20" fillId="0" borderId="27" xfId="2" applyFont="1" applyBorder="1" applyAlignment="1">
      <alignment horizontal="right" vertical="center" wrapText="1"/>
    </xf>
    <xf numFmtId="0" fontId="13" fillId="7" borderId="4" xfId="2" applyFont="1" applyFill="1" applyBorder="1" applyAlignment="1">
      <alignment horizontal="center" vertical="center" wrapText="1"/>
    </xf>
    <xf numFmtId="164" fontId="13" fillId="7" borderId="4" xfId="2" applyNumberFormat="1" applyFont="1" applyFill="1" applyBorder="1" applyAlignment="1">
      <alignment horizontal="center" vertical="center" wrapText="1"/>
    </xf>
    <xf numFmtId="0" fontId="20" fillId="0" borderId="2" xfId="2" applyNumberFormat="1" applyFont="1" applyFill="1" applyBorder="1" applyAlignment="1">
      <alignment horizontal="center" vertical="center"/>
    </xf>
    <xf numFmtId="169" fontId="19" fillId="0" borderId="0" xfId="2" applyNumberFormat="1" applyAlignment="1">
      <alignment horizontal="center" vertical="center"/>
    </xf>
    <xf numFmtId="169" fontId="13" fillId="2" borderId="10" xfId="2" applyNumberFormat="1" applyFont="1" applyFill="1" applyBorder="1" applyAlignment="1">
      <alignment horizontal="center" vertical="center"/>
    </xf>
    <xf numFmtId="0" fontId="19" fillId="0" borderId="0" xfId="2" applyFill="1" applyAlignment="1">
      <alignment vertical="center" wrapText="1"/>
    </xf>
    <xf numFmtId="0" fontId="15" fillId="0" borderId="16"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9" fillId="0" borderId="0" xfId="2" applyFill="1">
      <alignment vertical="center"/>
    </xf>
    <xf numFmtId="0" fontId="22" fillId="0" borderId="0" xfId="2" applyFont="1" applyAlignment="1">
      <alignment horizontal="right" vertical="center"/>
    </xf>
    <xf numFmtId="0" fontId="21" fillId="0" borderId="0" xfId="2" applyFont="1" applyAlignment="1">
      <alignment horizontal="right" vertical="center"/>
    </xf>
    <xf numFmtId="2" fontId="25" fillId="7" borderId="10" xfId="0" applyNumberFormat="1" applyFont="1" applyFill="1" applyBorder="1" applyAlignment="1">
      <alignment horizontal="center" vertical="center" wrapText="1"/>
    </xf>
    <xf numFmtId="0" fontId="26" fillId="3" borderId="2" xfId="0" applyFont="1" applyFill="1" applyBorder="1" applyAlignment="1">
      <alignment vertical="center"/>
    </xf>
    <xf numFmtId="2" fontId="26" fillId="3" borderId="2" xfId="0" applyNumberFormat="1" applyFont="1" applyFill="1" applyBorder="1" applyAlignment="1">
      <alignment horizontal="center" vertical="center"/>
    </xf>
    <xf numFmtId="164" fontId="26" fillId="3" borderId="2" xfId="0" applyNumberFormat="1" applyFont="1" applyFill="1" applyBorder="1" applyAlignment="1">
      <alignment horizontal="center" vertical="center"/>
    </xf>
    <xf numFmtId="2" fontId="26" fillId="0" borderId="2" xfId="0" applyNumberFormat="1" applyFont="1" applyFill="1" applyBorder="1" applyAlignment="1">
      <alignment horizontal="center" vertical="center"/>
    </xf>
    <xf numFmtId="0" fontId="26" fillId="0" borderId="2" xfId="0" applyFont="1" applyBorder="1" applyAlignment="1">
      <alignment vertical="center"/>
    </xf>
    <xf numFmtId="2" fontId="26" fillId="0" borderId="2" xfId="0" applyNumberFormat="1" applyFont="1" applyBorder="1" applyAlignment="1">
      <alignment horizontal="center" vertical="center"/>
    </xf>
    <xf numFmtId="164" fontId="26" fillId="0" borderId="2" xfId="0" applyNumberFormat="1" applyFont="1" applyBorder="1" applyAlignment="1">
      <alignment horizontal="center" vertical="center"/>
    </xf>
    <xf numFmtId="0" fontId="26" fillId="0" borderId="2" xfId="0" applyFont="1" applyFill="1" applyBorder="1" applyAlignment="1">
      <alignment vertical="center"/>
    </xf>
    <xf numFmtId="164" fontId="26" fillId="0" borderId="2" xfId="0" applyNumberFormat="1" applyFont="1" applyFill="1" applyBorder="1" applyAlignment="1">
      <alignment horizontal="center" vertical="center"/>
    </xf>
    <xf numFmtId="0" fontId="26" fillId="8" borderId="2" xfId="0" applyFont="1" applyFill="1" applyBorder="1" applyAlignment="1">
      <alignment vertical="center"/>
    </xf>
    <xf numFmtId="2" fontId="26" fillId="8" borderId="2" xfId="0" applyNumberFormat="1" applyFont="1" applyFill="1" applyBorder="1" applyAlignment="1">
      <alignment horizontal="center" vertical="center"/>
    </xf>
    <xf numFmtId="164" fontId="26" fillId="8" borderId="2" xfId="0" applyNumberFormat="1" applyFont="1" applyFill="1" applyBorder="1" applyAlignment="1">
      <alignment horizontal="center" vertical="center"/>
    </xf>
    <xf numFmtId="0" fontId="26" fillId="8" borderId="3" xfId="0" applyFont="1" applyFill="1" applyBorder="1" applyAlignment="1">
      <alignment vertical="center"/>
    </xf>
    <xf numFmtId="2" fontId="26" fillId="8" borderId="3" xfId="0" applyNumberFormat="1" applyFont="1" applyFill="1" applyBorder="1" applyAlignment="1">
      <alignment horizontal="center" vertical="center"/>
    </xf>
    <xf numFmtId="164" fontId="26" fillId="8" borderId="3" xfId="0" applyNumberFormat="1" applyFont="1" applyFill="1" applyBorder="1" applyAlignment="1">
      <alignment horizontal="center" vertical="center"/>
    </xf>
    <xf numFmtId="0" fontId="26" fillId="0" borderId="0" xfId="0" applyFont="1"/>
    <xf numFmtId="2" fontId="26" fillId="0" borderId="0" xfId="0" applyNumberFormat="1" applyFont="1"/>
    <xf numFmtId="0" fontId="26" fillId="0" borderId="0" xfId="0" applyFont="1" applyFill="1"/>
    <xf numFmtId="164" fontId="26" fillId="0" borderId="0" xfId="0" applyNumberFormat="1" applyFont="1"/>
    <xf numFmtId="0" fontId="7" fillId="5" borderId="10" xfId="0" applyFont="1" applyFill="1" applyBorder="1" applyAlignment="1">
      <alignment horizontal="left" vertical="center" wrapText="1"/>
    </xf>
    <xf numFmtId="0" fontId="16" fillId="0" borderId="0" xfId="0" applyFont="1" applyFill="1"/>
    <xf numFmtId="0" fontId="27" fillId="7" borderId="10" xfId="0" applyFont="1" applyFill="1" applyBorder="1" applyAlignment="1">
      <alignment horizontal="center" vertical="center" wrapText="1"/>
    </xf>
    <xf numFmtId="0" fontId="0" fillId="0" borderId="0" xfId="0" applyAlignment="1">
      <alignment horizontal="left"/>
    </xf>
    <xf numFmtId="0" fontId="7" fillId="0" borderId="27" xfId="0" applyFont="1" applyBorder="1" applyAlignment="1">
      <alignment horizontal="left" vertical="center"/>
    </xf>
    <xf numFmtId="0" fontId="7" fillId="7" borderId="4" xfId="0" applyFont="1" applyFill="1" applyBorder="1" applyAlignment="1">
      <alignment horizontal="center" vertical="center"/>
    </xf>
    <xf numFmtId="2" fontId="7" fillId="7" borderId="4" xfId="0" applyNumberFormat="1" applyFont="1" applyFill="1" applyBorder="1" applyAlignment="1">
      <alignment horizontal="center" vertical="center"/>
    </xf>
    <xf numFmtId="0" fontId="7" fillId="3" borderId="2" xfId="2" applyFont="1" applyFill="1" applyBorder="1" applyAlignment="1">
      <alignment horizontal="left" vertical="center"/>
    </xf>
    <xf numFmtId="4" fontId="7" fillId="3" borderId="2"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0" fontId="7" fillId="5" borderId="4" xfId="2" applyFont="1" applyFill="1" applyBorder="1" applyAlignment="1">
      <alignment horizontal="left" vertical="center"/>
    </xf>
    <xf numFmtId="3" fontId="7" fillId="5" borderId="4" xfId="0" applyNumberFormat="1" applyFont="1" applyFill="1" applyBorder="1" applyAlignment="1">
      <alignment horizontal="center" vertical="center"/>
    </xf>
    <xf numFmtId="2" fontId="7" fillId="5" borderId="4" xfId="0" applyNumberFormat="1" applyFont="1" applyFill="1" applyBorder="1" applyAlignment="1">
      <alignment horizontal="center" vertical="center"/>
    </xf>
    <xf numFmtId="0" fontId="7" fillId="0" borderId="2" xfId="2" applyFont="1" applyFill="1" applyBorder="1" applyAlignment="1">
      <alignment horizontal="left" vertical="center"/>
    </xf>
    <xf numFmtId="4"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169" fontId="0" fillId="0" borderId="0" xfId="0" applyNumberFormat="1" applyAlignment="1">
      <alignment horizontal="center"/>
    </xf>
    <xf numFmtId="169" fontId="7" fillId="7" borderId="4" xfId="0" applyNumberFormat="1" applyFont="1" applyFill="1" applyBorder="1" applyAlignment="1">
      <alignment horizontal="center" vertical="center"/>
    </xf>
    <xf numFmtId="169" fontId="7" fillId="0" borderId="2" xfId="0" applyNumberFormat="1" applyFont="1" applyFill="1" applyBorder="1" applyAlignment="1">
      <alignment horizontal="center" vertical="center"/>
    </xf>
    <xf numFmtId="169" fontId="7" fillId="0" borderId="50" xfId="0" applyNumberFormat="1" applyFont="1" applyFill="1" applyBorder="1" applyAlignment="1">
      <alignment horizontal="center" vertical="center"/>
    </xf>
    <xf numFmtId="169" fontId="7" fillId="3" borderId="2" xfId="0" applyNumberFormat="1" applyFont="1" applyFill="1" applyBorder="1" applyAlignment="1">
      <alignment horizontal="center" vertical="center"/>
    </xf>
    <xf numFmtId="169" fontId="0" fillId="0" borderId="0" xfId="0" applyNumberFormat="1" applyFill="1" applyAlignment="1">
      <alignment horizontal="center"/>
    </xf>
    <xf numFmtId="169" fontId="7" fillId="5" borderId="4" xfId="0" applyNumberFormat="1" applyFont="1" applyFill="1" applyBorder="1" applyAlignment="1">
      <alignment horizontal="center" vertical="center"/>
    </xf>
    <xf numFmtId="0" fontId="7" fillId="8" borderId="39" xfId="2" applyFont="1" applyFill="1" applyBorder="1" applyAlignment="1">
      <alignment horizontal="left" vertical="center"/>
    </xf>
    <xf numFmtId="4" fontId="7" fillId="8" borderId="39" xfId="0" applyNumberFormat="1" applyFont="1" applyFill="1" applyBorder="1" applyAlignment="1">
      <alignment horizontal="center" vertical="center"/>
    </xf>
    <xf numFmtId="2" fontId="7" fillId="8" borderId="39" xfId="0" applyNumberFormat="1" applyFont="1" applyFill="1" applyBorder="1" applyAlignment="1">
      <alignment horizontal="center" vertical="center"/>
    </xf>
    <xf numFmtId="3" fontId="7" fillId="8" borderId="39" xfId="0" applyNumberFormat="1" applyFont="1" applyFill="1" applyBorder="1" applyAlignment="1">
      <alignment horizontal="center" vertical="center"/>
    </xf>
    <xf numFmtId="169" fontId="7" fillId="8" borderId="39" xfId="0" applyNumberFormat="1" applyFont="1" applyFill="1" applyBorder="1" applyAlignment="1">
      <alignment horizontal="center" vertical="center"/>
    </xf>
    <xf numFmtId="0" fontId="7" fillId="8" borderId="10" xfId="2" applyFont="1" applyFill="1" applyBorder="1" applyAlignment="1">
      <alignment horizontal="left" vertical="center"/>
    </xf>
    <xf numFmtId="4" fontId="7" fillId="8" borderId="10" xfId="0" applyNumberFormat="1" applyFont="1" applyFill="1" applyBorder="1" applyAlignment="1">
      <alignment horizontal="center" vertical="center"/>
    </xf>
    <xf numFmtId="2" fontId="7" fillId="8" borderId="10" xfId="0" applyNumberFormat="1" applyFont="1" applyFill="1" applyBorder="1" applyAlignment="1">
      <alignment horizontal="center" vertical="center"/>
    </xf>
    <xf numFmtId="3" fontId="7" fillId="8" borderId="10" xfId="0" applyNumberFormat="1" applyFont="1" applyFill="1" applyBorder="1" applyAlignment="1">
      <alignment horizontal="center" vertical="center"/>
    </xf>
    <xf numFmtId="169" fontId="7" fillId="8" borderId="10" xfId="0" applyNumberFormat="1" applyFont="1" applyFill="1" applyBorder="1" applyAlignment="1">
      <alignment horizontal="center" vertical="center"/>
    </xf>
    <xf numFmtId="2" fontId="26" fillId="0" borderId="0" xfId="0" applyNumberFormat="1" applyFont="1" applyFill="1"/>
    <xf numFmtId="0" fontId="11" fillId="0" borderId="2" xfId="0" applyFont="1" applyFill="1" applyBorder="1" applyAlignment="1">
      <alignment vertical="center"/>
    </xf>
    <xf numFmtId="2"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0" fontId="11" fillId="8" borderId="8" xfId="0" applyFont="1" applyFill="1" applyBorder="1" applyAlignment="1">
      <alignment vertical="center"/>
    </xf>
    <xf numFmtId="2" fontId="11" fillId="8" borderId="8" xfId="0" applyNumberFormat="1" applyFont="1" applyFill="1" applyBorder="1" applyAlignment="1">
      <alignment horizontal="center" vertical="center"/>
    </xf>
    <xf numFmtId="0" fontId="11" fillId="8" borderId="10" xfId="0" applyFont="1" applyFill="1" applyBorder="1" applyAlignment="1">
      <alignment vertical="center"/>
    </xf>
    <xf numFmtId="2" fontId="11" fillId="8" borderId="10" xfId="0" applyNumberFormat="1" applyFont="1" applyFill="1" applyBorder="1" applyAlignment="1">
      <alignment horizontal="center" vertical="center"/>
    </xf>
    <xf numFmtId="169" fontId="7" fillId="3" borderId="25" xfId="0" applyNumberFormat="1" applyFont="1" applyFill="1" applyBorder="1" applyAlignment="1">
      <alignment horizontal="center" vertical="center"/>
    </xf>
    <xf numFmtId="169" fontId="7" fillId="0" borderId="25" xfId="0" applyNumberFormat="1" applyFont="1" applyFill="1" applyBorder="1" applyAlignment="1">
      <alignment horizontal="center" vertical="center"/>
    </xf>
    <xf numFmtId="169" fontId="7" fillId="5" borderId="76" xfId="0" applyNumberFormat="1" applyFont="1" applyFill="1" applyBorder="1" applyAlignment="1">
      <alignment horizontal="center" vertical="center"/>
    </xf>
    <xf numFmtId="169" fontId="7" fillId="8" borderId="77" xfId="0" applyNumberFormat="1" applyFont="1" applyFill="1" applyBorder="1" applyAlignment="1">
      <alignment horizontal="center" vertical="center"/>
    </xf>
    <xf numFmtId="169" fontId="7" fillId="8" borderId="78" xfId="0" applyNumberFormat="1" applyFont="1" applyFill="1" applyBorder="1" applyAlignment="1">
      <alignment horizontal="center" vertical="center"/>
    </xf>
    <xf numFmtId="4" fontId="20" fillId="8" borderId="96" xfId="2" applyNumberFormat="1" applyFont="1" applyFill="1" applyBorder="1" applyAlignment="1">
      <alignment horizontal="center" vertical="center"/>
    </xf>
    <xf numFmtId="164" fontId="20" fillId="8" borderId="96" xfId="2" applyNumberFormat="1" applyFont="1" applyFill="1" applyBorder="1" applyAlignment="1">
      <alignment horizontal="center" vertical="center"/>
    </xf>
    <xf numFmtId="0" fontId="20" fillId="8" borderId="96" xfId="2" applyFont="1" applyFill="1" applyBorder="1" applyAlignment="1">
      <alignment horizontal="right" vertical="center"/>
    </xf>
    <xf numFmtId="0" fontId="8" fillId="9"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9" borderId="50"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9" fillId="8" borderId="100" xfId="2" applyFill="1" applyBorder="1">
      <alignment vertical="center"/>
    </xf>
    <xf numFmtId="0" fontId="19" fillId="3" borderId="14" xfId="2" applyFill="1" applyBorder="1">
      <alignment vertical="center"/>
    </xf>
    <xf numFmtId="0" fontId="19" fillId="3" borderId="0" xfId="2" applyFill="1" applyBorder="1">
      <alignment vertical="center"/>
    </xf>
    <xf numFmtId="0" fontId="20" fillId="8" borderId="102" xfId="2" applyFont="1" applyFill="1" applyBorder="1" applyAlignment="1">
      <alignment horizontal="right" vertical="center"/>
    </xf>
    <xf numFmtId="4" fontId="20" fillId="8" borderId="102" xfId="2" applyNumberFormat="1" applyFont="1" applyFill="1" applyBorder="1" applyAlignment="1">
      <alignment horizontal="center" vertical="center"/>
    </xf>
    <xf numFmtId="164" fontId="20" fillId="8" borderId="102" xfId="2" applyNumberFormat="1" applyFont="1" applyFill="1" applyBorder="1" applyAlignment="1">
      <alignment horizontal="center" vertical="center"/>
    </xf>
    <xf numFmtId="0" fontId="19" fillId="8" borderId="103" xfId="2" applyFill="1" applyBorder="1">
      <alignment vertical="center"/>
    </xf>
    <xf numFmtId="0" fontId="19" fillId="0" borderId="0" xfId="2" applyFill="1">
      <alignment vertical="center"/>
    </xf>
    <xf numFmtId="0" fontId="0" fillId="0" borderId="0" xfId="0" applyFill="1" applyBorder="1"/>
    <xf numFmtId="4" fontId="0" fillId="0" borderId="0" xfId="0" applyNumberFormat="1" applyFill="1"/>
    <xf numFmtId="0" fontId="7" fillId="5" borderId="0" xfId="0" applyFont="1" applyFill="1" applyBorder="1" applyAlignment="1">
      <alignment horizontal="left" vertical="center" wrapText="1"/>
    </xf>
    <xf numFmtId="0" fontId="13" fillId="0" borderId="104" xfId="2" applyFont="1" applyBorder="1" applyAlignment="1">
      <alignment horizontal="right" vertical="center"/>
    </xf>
    <xf numFmtId="0" fontId="13" fillId="0" borderId="0" xfId="2" applyFont="1" applyAlignment="1">
      <alignment horizontal="right" vertical="center"/>
    </xf>
    <xf numFmtId="0" fontId="29" fillId="0" borderId="0" xfId="0" applyFont="1" applyAlignment="1">
      <alignment horizontal="center" vertical="center"/>
    </xf>
    <xf numFmtId="0" fontId="29" fillId="0" borderId="0" xfId="0" applyFont="1"/>
    <xf numFmtId="0" fontId="26" fillId="0" borderId="0" xfId="0" applyFont="1" applyFill="1" applyBorder="1" applyAlignment="1">
      <alignment vertical="top"/>
    </xf>
    <xf numFmtId="2" fontId="26" fillId="0" borderId="0" xfId="0" applyNumberFormat="1" applyFont="1" applyFill="1" applyBorder="1" applyAlignment="1">
      <alignment horizontal="center" vertical="top"/>
    </xf>
    <xf numFmtId="164" fontId="26" fillId="0" borderId="0" xfId="0" applyNumberFormat="1" applyFont="1" applyFill="1" applyBorder="1" applyAlignment="1">
      <alignment horizontal="center" vertical="top"/>
    </xf>
    <xf numFmtId="2" fontId="26" fillId="0" borderId="0" xfId="0" applyNumberFormat="1" applyFont="1" applyFill="1" applyBorder="1" applyAlignment="1">
      <alignment horizontal="center" vertical="center"/>
    </xf>
    <xf numFmtId="0" fontId="29" fillId="0" borderId="0" xfId="0" applyFont="1" applyFill="1"/>
    <xf numFmtId="0" fontId="29" fillId="0" borderId="0" xfId="0" applyFont="1" applyAlignment="1">
      <alignment vertical="center"/>
    </xf>
    <xf numFmtId="0" fontId="16" fillId="0" borderId="0" xfId="0" applyFont="1" applyAlignment="1">
      <alignment horizontal="left"/>
    </xf>
    <xf numFmtId="0" fontId="16" fillId="0" borderId="27" xfId="0" applyFont="1" applyBorder="1" applyAlignment="1">
      <alignment horizontal="left"/>
    </xf>
    <xf numFmtId="0" fontId="17" fillId="7" borderId="4"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39" xfId="0" applyFont="1" applyFill="1" applyBorder="1" applyAlignment="1">
      <alignment horizontal="left" vertical="center" wrapText="1"/>
    </xf>
    <xf numFmtId="0" fontId="17" fillId="7" borderId="10" xfId="0" applyFont="1" applyFill="1" applyBorder="1" applyAlignment="1">
      <alignment horizontal="left" vertical="center" wrapText="1"/>
    </xf>
    <xf numFmtId="0" fontId="17" fillId="3" borderId="24"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3" borderId="62" xfId="0" applyFont="1" applyFill="1" applyBorder="1" applyAlignment="1">
      <alignment horizontal="center" vertical="center" wrapText="1"/>
    </xf>
    <xf numFmtId="0" fontId="17" fillId="3" borderId="80"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77" xfId="0" applyFont="1" applyFill="1" applyBorder="1" applyAlignment="1">
      <alignment horizontal="center" vertical="center" wrapText="1"/>
    </xf>
    <xf numFmtId="0" fontId="17" fillId="3" borderId="78" xfId="0" applyFont="1" applyFill="1" applyBorder="1" applyAlignment="1">
      <alignment horizontal="center" vertical="center" wrapText="1"/>
    </xf>
    <xf numFmtId="0" fontId="16" fillId="0" borderId="57" xfId="0" applyFont="1" applyBorder="1"/>
    <xf numFmtId="0" fontId="16" fillId="0" borderId="58" xfId="0" applyFont="1" applyBorder="1"/>
    <xf numFmtId="0" fontId="27" fillId="7" borderId="65" xfId="0" applyFont="1" applyFill="1" applyBorder="1" applyAlignment="1">
      <alignment horizontal="center" vertical="center" wrapText="1"/>
    </xf>
    <xf numFmtId="0" fontId="27" fillId="7" borderId="66" xfId="0" applyFont="1" applyFill="1" applyBorder="1" applyAlignment="1">
      <alignment horizontal="center" vertical="center" wrapText="1"/>
    </xf>
    <xf numFmtId="0" fontId="31" fillId="7" borderId="65" xfId="0" applyFont="1" applyFill="1" applyBorder="1" applyAlignment="1">
      <alignment horizontal="center" vertical="center" wrapText="1"/>
    </xf>
    <xf numFmtId="0" fontId="31" fillId="7" borderId="66" xfId="0" applyFont="1" applyFill="1" applyBorder="1" applyAlignment="1">
      <alignment horizontal="center" vertical="center" wrapText="1"/>
    </xf>
    <xf numFmtId="0" fontId="27" fillId="7" borderId="67" xfId="0" applyFont="1" applyFill="1" applyBorder="1" applyAlignment="1">
      <alignment horizontal="center" vertical="center" wrapText="1"/>
    </xf>
    <xf numFmtId="0" fontId="6" fillId="0" borderId="44" xfId="0" applyFont="1" applyBorder="1" applyAlignment="1">
      <alignment vertical="top"/>
    </xf>
    <xf numFmtId="2" fontId="6" fillId="0" borderId="55" xfId="0" applyNumberFormat="1" applyFont="1" applyBorder="1" applyAlignment="1">
      <alignment horizontal="center" vertical="top"/>
    </xf>
    <xf numFmtId="2" fontId="6" fillId="0" borderId="56" xfId="0" applyNumberFormat="1" applyFont="1" applyBorder="1" applyAlignment="1">
      <alignment horizontal="center" vertical="top"/>
    </xf>
    <xf numFmtId="2" fontId="6" fillId="0" borderId="24" xfId="0" applyNumberFormat="1" applyFont="1" applyBorder="1" applyAlignment="1">
      <alignment horizontal="center" vertical="top"/>
    </xf>
    <xf numFmtId="2" fontId="6" fillId="0" borderId="2" xfId="0" applyNumberFormat="1" applyFont="1" applyBorder="1" applyAlignment="1">
      <alignment horizontal="center" vertical="top"/>
    </xf>
    <xf numFmtId="0" fontId="6" fillId="3" borderId="44" xfId="0" applyFont="1" applyFill="1" applyBorder="1" applyAlignment="1">
      <alignment vertical="top"/>
    </xf>
    <xf numFmtId="2" fontId="6" fillId="3" borderId="55" xfId="0" applyNumberFormat="1" applyFont="1" applyFill="1" applyBorder="1" applyAlignment="1">
      <alignment horizontal="center" vertical="top"/>
    </xf>
    <xf numFmtId="2" fontId="6" fillId="3" borderId="56" xfId="0" applyNumberFormat="1" applyFont="1" applyFill="1" applyBorder="1" applyAlignment="1">
      <alignment horizontal="center" vertical="top"/>
    </xf>
    <xf numFmtId="2" fontId="6" fillId="3" borderId="24" xfId="0" applyNumberFormat="1" applyFont="1" applyFill="1" applyBorder="1" applyAlignment="1">
      <alignment horizontal="center" vertical="top"/>
    </xf>
    <xf numFmtId="2" fontId="6" fillId="3" borderId="2" xfId="0" applyNumberFormat="1" applyFont="1" applyFill="1" applyBorder="1" applyAlignment="1">
      <alignment horizontal="center" vertical="top"/>
    </xf>
    <xf numFmtId="0" fontId="6" fillId="0" borderId="44" xfId="0" applyFont="1" applyFill="1" applyBorder="1" applyAlignment="1">
      <alignment vertical="top"/>
    </xf>
    <xf numFmtId="2" fontId="6" fillId="0" borderId="55" xfId="0" applyNumberFormat="1" applyFont="1" applyFill="1" applyBorder="1" applyAlignment="1">
      <alignment horizontal="center" vertical="top"/>
    </xf>
    <xf numFmtId="2" fontId="6" fillId="0" borderId="56" xfId="0" applyNumberFormat="1" applyFont="1" applyFill="1" applyBorder="1" applyAlignment="1">
      <alignment horizontal="center" vertical="top"/>
    </xf>
    <xf numFmtId="2" fontId="6" fillId="0" borderId="24" xfId="0" applyNumberFormat="1" applyFont="1" applyFill="1" applyBorder="1" applyAlignment="1">
      <alignment horizontal="center" vertical="top"/>
    </xf>
    <xf numFmtId="2" fontId="6" fillId="0" borderId="2" xfId="0" applyNumberFormat="1" applyFont="1" applyFill="1" applyBorder="1" applyAlignment="1">
      <alignment horizontal="center" vertical="top"/>
    </xf>
    <xf numFmtId="0" fontId="6" fillId="8" borderId="75" xfId="0" applyFont="1" applyFill="1" applyBorder="1" applyAlignment="1">
      <alignment vertical="top"/>
    </xf>
    <xf numFmtId="2" fontId="6" fillId="8" borderId="60" xfId="0" applyNumberFormat="1" applyFont="1" applyFill="1" applyBorder="1" applyAlignment="1">
      <alignment horizontal="center" vertical="top"/>
    </xf>
    <xf numFmtId="2" fontId="6" fillId="8" borderId="61" xfId="0" applyNumberFormat="1" applyFont="1" applyFill="1" applyBorder="1" applyAlignment="1">
      <alignment horizontal="center" vertical="top"/>
    </xf>
    <xf numFmtId="2" fontId="6" fillId="8" borderId="62" xfId="0" applyNumberFormat="1" applyFont="1" applyFill="1" applyBorder="1" applyAlignment="1">
      <alignment horizontal="center" vertical="top"/>
    </xf>
    <xf numFmtId="2" fontId="6" fillId="8" borderId="4" xfId="0" applyNumberFormat="1" applyFont="1" applyFill="1" applyBorder="1" applyAlignment="1">
      <alignment horizontal="center" vertical="top"/>
    </xf>
    <xf numFmtId="0" fontId="6" fillId="8" borderId="64" xfId="0" applyFont="1" applyFill="1" applyBorder="1" applyAlignment="1">
      <alignment vertical="top"/>
    </xf>
    <xf numFmtId="0" fontId="16" fillId="0" borderId="0" xfId="0" applyFont="1" applyBorder="1"/>
    <xf numFmtId="0" fontId="16" fillId="0" borderId="59" xfId="0" applyFont="1" applyBorder="1"/>
    <xf numFmtId="0" fontId="16" fillId="0" borderId="14" xfId="0" applyFont="1" applyBorder="1"/>
    <xf numFmtId="1" fontId="17" fillId="2" borderId="13"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 fontId="7" fillId="0" borderId="2" xfId="0" applyNumberFormat="1" applyFont="1" applyFill="1" applyBorder="1" applyAlignment="1">
      <alignment horizontal="center" vertical="center"/>
    </xf>
    <xf numFmtId="1" fontId="7" fillId="5" borderId="4" xfId="0" applyNumberFormat="1" applyFont="1" applyFill="1" applyBorder="1" applyAlignment="1">
      <alignment horizontal="center" vertical="center"/>
    </xf>
    <xf numFmtId="1" fontId="7" fillId="8" borderId="39" xfId="0" applyNumberFormat="1" applyFont="1" applyFill="1" applyBorder="1" applyAlignment="1">
      <alignment horizontal="center" vertical="center"/>
    </xf>
    <xf numFmtId="1" fontId="7" fillId="8" borderId="10" xfId="0" applyNumberFormat="1" applyFont="1" applyFill="1" applyBorder="1" applyAlignment="1">
      <alignment horizontal="center" vertical="center"/>
    </xf>
    <xf numFmtId="1" fontId="0" fillId="0" borderId="0" xfId="0" applyNumberFormat="1"/>
    <xf numFmtId="2" fontId="17" fillId="2" borderId="13"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2" fontId="7" fillId="3" borderId="24" xfId="2" applyNumberFormat="1" applyFont="1" applyFill="1" applyBorder="1" applyAlignment="1">
      <alignment horizontal="center" vertical="center"/>
    </xf>
    <xf numFmtId="2" fontId="7" fillId="0" borderId="24" xfId="2" applyNumberFormat="1" applyFont="1" applyFill="1" applyBorder="1" applyAlignment="1">
      <alignment horizontal="center" vertical="center"/>
    </xf>
    <xf numFmtId="2" fontId="7" fillId="5" borderId="62" xfId="2" applyNumberFormat="1" applyFont="1" applyFill="1" applyBorder="1" applyAlignment="1">
      <alignment horizontal="center" vertical="center"/>
    </xf>
    <xf numFmtId="2" fontId="7" fillId="8" borderId="80" xfId="2" applyNumberFormat="1" applyFont="1" applyFill="1" applyBorder="1" applyAlignment="1">
      <alignment horizontal="center" vertical="center"/>
    </xf>
    <xf numFmtId="2" fontId="7" fillId="8" borderId="67" xfId="2" applyNumberFormat="1" applyFont="1" applyFill="1" applyBorder="1" applyAlignment="1">
      <alignment horizontal="center" vertical="center"/>
    </xf>
    <xf numFmtId="0" fontId="26" fillId="0" borderId="0" xfId="2" applyFont="1">
      <alignment vertical="center"/>
    </xf>
    <xf numFmtId="0" fontId="26" fillId="0" borderId="0" xfId="2" applyFont="1" applyAlignment="1">
      <alignment horizontal="center" vertical="center"/>
    </xf>
    <xf numFmtId="0" fontId="26" fillId="0" borderId="0" xfId="2" applyFont="1" applyFill="1">
      <alignment vertical="center"/>
    </xf>
    <xf numFmtId="0" fontId="26" fillId="0" borderId="69" xfId="2" applyFont="1" applyBorder="1">
      <alignment vertical="center"/>
    </xf>
    <xf numFmtId="0" fontId="30" fillId="0" borderId="69" xfId="2" applyFont="1" applyBorder="1" applyAlignment="1">
      <alignment horizontal="right" vertical="center"/>
    </xf>
    <xf numFmtId="0" fontId="30" fillId="7" borderId="18" xfId="2" applyFont="1" applyFill="1" applyBorder="1" applyAlignment="1">
      <alignment horizontal="center" vertical="center"/>
    </xf>
    <xf numFmtId="0" fontId="30" fillId="7" borderId="72" xfId="2" applyFont="1" applyFill="1" applyBorder="1" applyAlignment="1">
      <alignment horizontal="center" vertical="center"/>
    </xf>
    <xf numFmtId="0" fontId="30" fillId="3" borderId="86" xfId="2" applyFont="1" applyFill="1" applyBorder="1" applyAlignment="1">
      <alignment horizontal="right" vertical="center"/>
    </xf>
    <xf numFmtId="4" fontId="30" fillId="3" borderId="87" xfId="2" applyNumberFormat="1" applyFont="1" applyFill="1" applyBorder="1" applyAlignment="1">
      <alignment horizontal="center" vertical="center"/>
    </xf>
    <xf numFmtId="4" fontId="30" fillId="3" borderId="105" xfId="2" applyNumberFormat="1" applyFont="1" applyFill="1" applyBorder="1" applyAlignment="1">
      <alignment horizontal="center" vertical="center"/>
    </xf>
    <xf numFmtId="0" fontId="26" fillId="3" borderId="0" xfId="2" applyFont="1" applyFill="1">
      <alignment vertical="center"/>
    </xf>
    <xf numFmtId="0" fontId="30" fillId="0" borderId="89" xfId="2" applyFont="1" applyFill="1" applyBorder="1" applyAlignment="1">
      <alignment horizontal="right" vertical="center"/>
    </xf>
    <xf numFmtId="4" fontId="30" fillId="0" borderId="90" xfId="2" applyNumberFormat="1" applyFont="1" applyFill="1" applyBorder="1" applyAlignment="1">
      <alignment horizontal="center" vertical="center"/>
    </xf>
    <xf numFmtId="4" fontId="30" fillId="0" borderId="106" xfId="2" applyNumberFormat="1" applyFont="1" applyFill="1" applyBorder="1" applyAlignment="1">
      <alignment horizontal="center" vertical="center"/>
    </xf>
    <xf numFmtId="0" fontId="30" fillId="3" borderId="89" xfId="2" applyFont="1" applyFill="1" applyBorder="1" applyAlignment="1">
      <alignment horizontal="right" vertical="center"/>
    </xf>
    <xf numFmtId="4" fontId="30" fillId="3" borderId="90" xfId="2" applyNumberFormat="1" applyFont="1" applyFill="1" applyBorder="1" applyAlignment="1">
      <alignment horizontal="center" vertical="center"/>
    </xf>
    <xf numFmtId="4" fontId="30" fillId="3" borderId="106" xfId="2" applyNumberFormat="1" applyFont="1" applyFill="1" applyBorder="1" applyAlignment="1">
      <alignment horizontal="center" vertical="center"/>
    </xf>
    <xf numFmtId="0" fontId="30" fillId="5" borderId="89" xfId="2" applyFont="1" applyFill="1" applyBorder="1" applyAlignment="1">
      <alignment horizontal="right" vertical="center"/>
    </xf>
    <xf numFmtId="4" fontId="30" fillId="5" borderId="90" xfId="2" applyNumberFormat="1" applyFont="1" applyFill="1" applyBorder="1" applyAlignment="1">
      <alignment horizontal="center" vertical="center"/>
    </xf>
    <xf numFmtId="4" fontId="30" fillId="5" borderId="106" xfId="2" applyNumberFormat="1" applyFont="1" applyFill="1" applyBorder="1" applyAlignment="1">
      <alignment horizontal="center" vertical="center"/>
    </xf>
    <xf numFmtId="0" fontId="30" fillId="3" borderId="90" xfId="2" applyNumberFormat="1" applyFont="1" applyFill="1" applyBorder="1" applyAlignment="1">
      <alignment horizontal="center" vertical="center"/>
    </xf>
    <xf numFmtId="0" fontId="30" fillId="3" borderId="106" xfId="2" applyNumberFormat="1" applyFont="1" applyFill="1" applyBorder="1" applyAlignment="1">
      <alignment horizontal="center" vertical="center"/>
    </xf>
    <xf numFmtId="0" fontId="30" fillId="5" borderId="90" xfId="2" applyNumberFormat="1" applyFont="1" applyFill="1" applyBorder="1" applyAlignment="1">
      <alignment horizontal="center" vertical="center"/>
    </xf>
    <xf numFmtId="0" fontId="30" fillId="8" borderId="89" xfId="2" applyFont="1" applyFill="1" applyBorder="1" applyAlignment="1">
      <alignment horizontal="right" vertical="center"/>
    </xf>
    <xf numFmtId="4" fontId="30" fillId="8" borderId="90" xfId="2" applyNumberFormat="1" applyFont="1" applyFill="1" applyBorder="1" applyAlignment="1">
      <alignment horizontal="center" vertical="center"/>
    </xf>
    <xf numFmtId="4" fontId="30" fillId="8" borderId="106" xfId="2" applyNumberFormat="1" applyFont="1" applyFill="1" applyBorder="1" applyAlignment="1">
      <alignment horizontal="center" vertical="center"/>
    </xf>
    <xf numFmtId="0" fontId="30" fillId="8" borderId="92" xfId="2" applyFont="1" applyFill="1" applyBorder="1" applyAlignment="1">
      <alignment horizontal="right" vertical="center"/>
    </xf>
    <xf numFmtId="4" fontId="30" fillId="8" borderId="93" xfId="2" applyNumberFormat="1" applyFont="1" applyFill="1" applyBorder="1" applyAlignment="1">
      <alignment horizontal="center" vertical="center"/>
    </xf>
    <xf numFmtId="4" fontId="30" fillId="8" borderId="107" xfId="2" applyNumberFormat="1" applyFont="1" applyFill="1" applyBorder="1" applyAlignment="1">
      <alignment horizontal="center" vertical="center"/>
    </xf>
    <xf numFmtId="2" fontId="26" fillId="0" borderId="0" xfId="2" applyNumberFormat="1" applyFont="1" applyAlignment="1">
      <alignment horizontal="center" vertical="center"/>
    </xf>
    <xf numFmtId="2" fontId="30" fillId="7" borderId="70" xfId="2" applyNumberFormat="1" applyFont="1" applyFill="1" applyBorder="1" applyAlignment="1">
      <alignment horizontal="center" vertical="center"/>
    </xf>
    <xf numFmtId="2" fontId="30" fillId="3" borderId="88" xfId="2" applyNumberFormat="1" applyFont="1" applyFill="1" applyBorder="1" applyAlignment="1">
      <alignment horizontal="center" vertical="center"/>
    </xf>
    <xf numFmtId="2" fontId="30" fillId="0" borderId="91" xfId="2" applyNumberFormat="1" applyFont="1" applyFill="1" applyBorder="1" applyAlignment="1">
      <alignment horizontal="center" vertical="center"/>
    </xf>
    <xf numFmtId="2" fontId="30" fillId="3" borderId="91" xfId="2" applyNumberFormat="1" applyFont="1" applyFill="1" applyBorder="1" applyAlignment="1">
      <alignment horizontal="center" vertical="center"/>
    </xf>
    <xf numFmtId="2" fontId="30" fillId="5" borderId="91" xfId="2" applyNumberFormat="1" applyFont="1" applyFill="1" applyBorder="1" applyAlignment="1">
      <alignment horizontal="center" vertical="center"/>
    </xf>
    <xf numFmtId="2" fontId="30" fillId="8" borderId="91" xfId="2" applyNumberFormat="1" applyFont="1" applyFill="1" applyBorder="1" applyAlignment="1">
      <alignment horizontal="center" vertical="center"/>
    </xf>
    <xf numFmtId="2" fontId="30" fillId="8" borderId="94" xfId="2" applyNumberFormat="1" applyFont="1" applyFill="1" applyBorder="1" applyAlignment="1">
      <alignment horizontal="center" vertical="center"/>
    </xf>
    <xf numFmtId="2" fontId="30" fillId="7" borderId="18" xfId="2" applyNumberFormat="1" applyFont="1" applyFill="1" applyBorder="1" applyAlignment="1">
      <alignment horizontal="center" vertical="center"/>
    </xf>
    <xf numFmtId="2" fontId="30" fillId="3" borderId="87" xfId="2" applyNumberFormat="1" applyFont="1" applyFill="1" applyBorder="1" applyAlignment="1">
      <alignment horizontal="center" vertical="center"/>
    </xf>
    <xf numFmtId="2" fontId="30" fillId="0" borderId="90" xfId="2" applyNumberFormat="1" applyFont="1" applyFill="1" applyBorder="1" applyAlignment="1">
      <alignment horizontal="center" vertical="center"/>
    </xf>
    <xf numFmtId="2" fontId="30" fillId="3" borderId="90" xfId="2" applyNumberFormat="1" applyFont="1" applyFill="1" applyBorder="1" applyAlignment="1">
      <alignment horizontal="center" vertical="center"/>
    </xf>
    <xf numFmtId="2" fontId="30" fillId="5" borderId="90" xfId="2" applyNumberFormat="1" applyFont="1" applyFill="1" applyBorder="1" applyAlignment="1">
      <alignment horizontal="center" vertical="center"/>
    </xf>
    <xf numFmtId="2" fontId="30" fillId="8" borderId="90" xfId="2" applyNumberFormat="1" applyFont="1" applyFill="1" applyBorder="1" applyAlignment="1">
      <alignment horizontal="center" vertical="center"/>
    </xf>
    <xf numFmtId="2" fontId="30" fillId="8" borderId="93" xfId="2" applyNumberFormat="1" applyFont="1" applyFill="1" applyBorder="1" applyAlignment="1">
      <alignment horizontal="center" vertical="center"/>
    </xf>
    <xf numFmtId="2" fontId="30" fillId="7" borderId="109" xfId="2" applyNumberFormat="1" applyFont="1" applyFill="1" applyBorder="1" applyAlignment="1">
      <alignment horizontal="center" vertical="center"/>
    </xf>
    <xf numFmtId="2" fontId="30" fillId="3" borderId="110" xfId="2" applyNumberFormat="1" applyFont="1" applyFill="1" applyBorder="1" applyAlignment="1">
      <alignment horizontal="center" vertical="center"/>
    </xf>
    <xf numFmtId="2" fontId="30" fillId="0" borderId="111" xfId="2" applyNumberFormat="1" applyFont="1" applyFill="1" applyBorder="1" applyAlignment="1">
      <alignment horizontal="center" vertical="center"/>
    </xf>
    <xf numFmtId="2" fontId="30" fillId="3" borderId="111" xfId="2" applyNumberFormat="1" applyFont="1" applyFill="1" applyBorder="1" applyAlignment="1">
      <alignment horizontal="center" vertical="center"/>
    </xf>
    <xf numFmtId="2" fontId="30" fillId="5" borderId="111" xfId="2" applyNumberFormat="1" applyFont="1" applyFill="1" applyBorder="1" applyAlignment="1">
      <alignment horizontal="center" vertical="center"/>
    </xf>
    <xf numFmtId="2" fontId="30" fillId="8" borderId="111" xfId="2" applyNumberFormat="1" applyFont="1" applyFill="1" applyBorder="1" applyAlignment="1">
      <alignment horizontal="center" vertical="center"/>
    </xf>
    <xf numFmtId="2" fontId="30" fillId="8" borderId="112" xfId="2" applyNumberFormat="1" applyFont="1" applyFill="1" applyBorder="1" applyAlignment="1">
      <alignment horizontal="center" vertical="center"/>
    </xf>
    <xf numFmtId="0" fontId="6" fillId="0" borderId="0" xfId="2" applyFont="1" applyAlignment="1">
      <alignment horizontal="center" vertical="center"/>
    </xf>
    <xf numFmtId="0" fontId="6" fillId="0" borderId="0" xfId="2" applyFont="1" applyFill="1">
      <alignment vertical="center"/>
    </xf>
    <xf numFmtId="0" fontId="6" fillId="0" borderId="0" xfId="2" applyFont="1" applyFill="1" applyAlignment="1">
      <alignment horizontal="center"/>
    </xf>
    <xf numFmtId="0" fontId="6" fillId="0" borderId="0" xfId="2" applyFont="1" applyFill="1" applyAlignment="1">
      <alignment horizontal="center" vertical="center"/>
    </xf>
    <xf numFmtId="2" fontId="6" fillId="0" borderId="0" xfId="2" applyNumberFormat="1" applyFont="1" applyFill="1">
      <alignment vertical="center"/>
    </xf>
    <xf numFmtId="0" fontId="17" fillId="0" borderId="0" xfId="2" applyFont="1" applyBorder="1" applyAlignment="1">
      <alignment horizontal="right" vertical="center"/>
    </xf>
    <xf numFmtId="0" fontId="17" fillId="0" borderId="27" xfId="2" applyFont="1" applyBorder="1" applyAlignment="1">
      <alignment horizontal="right" vertical="center"/>
    </xf>
    <xf numFmtId="0" fontId="6" fillId="0" borderId="0" xfId="2" applyFont="1" applyBorder="1">
      <alignment vertical="center"/>
    </xf>
    <xf numFmtId="0" fontId="17" fillId="7" borderId="4" xfId="2" applyFont="1" applyFill="1" applyBorder="1" applyAlignment="1">
      <alignment horizontal="center" vertical="center"/>
    </xf>
    <xf numFmtId="4" fontId="6" fillId="0" borderId="0" xfId="2" applyNumberFormat="1" applyFont="1" applyFill="1" applyAlignment="1">
      <alignment horizontal="center"/>
    </xf>
    <xf numFmtId="2" fontId="6" fillId="0" borderId="0" xfId="2" applyNumberFormat="1" applyFont="1" applyFill="1" applyAlignment="1">
      <alignment horizontal="center" vertical="center"/>
    </xf>
    <xf numFmtId="0" fontId="17" fillId="0" borderId="96" xfId="2" applyFont="1" applyFill="1" applyBorder="1" applyAlignment="1">
      <alignment horizontal="right" vertical="center"/>
    </xf>
    <xf numFmtId="4" fontId="17" fillId="0" borderId="96" xfId="2" applyNumberFormat="1" applyFont="1" applyFill="1" applyBorder="1" applyAlignment="1">
      <alignment horizontal="center" vertical="center"/>
    </xf>
    <xf numFmtId="3" fontId="17" fillId="0" borderId="96" xfId="2" applyNumberFormat="1" applyFont="1" applyFill="1" applyBorder="1" applyAlignment="1">
      <alignment horizontal="center" vertical="center"/>
    </xf>
    <xf numFmtId="0" fontId="6" fillId="3" borderId="0" xfId="2" applyFont="1" applyFill="1">
      <alignment vertical="center"/>
    </xf>
    <xf numFmtId="0" fontId="17" fillId="3" borderId="96" xfId="2" applyFont="1" applyFill="1" applyBorder="1" applyAlignment="1">
      <alignment horizontal="right" vertical="center"/>
    </xf>
    <xf numFmtId="4" fontId="17" fillId="3" borderId="96" xfId="2" applyNumberFormat="1" applyFont="1" applyFill="1" applyBorder="1" applyAlignment="1">
      <alignment horizontal="center" vertical="center"/>
    </xf>
    <xf numFmtId="3" fontId="17" fillId="3" borderId="96" xfId="2" applyNumberFormat="1" applyFont="1" applyFill="1" applyBorder="1" applyAlignment="1">
      <alignment horizontal="center" vertical="center"/>
    </xf>
    <xf numFmtId="0" fontId="17" fillId="5" borderId="96" xfId="2" applyFont="1" applyFill="1" applyBorder="1" applyAlignment="1">
      <alignment horizontal="right" vertical="center"/>
    </xf>
    <xf numFmtId="4" fontId="17" fillId="5" borderId="96" xfId="2" applyNumberFormat="1" applyFont="1" applyFill="1" applyBorder="1" applyAlignment="1">
      <alignment horizontal="center" vertical="center"/>
    </xf>
    <xf numFmtId="3" fontId="17" fillId="5" borderId="96" xfId="2" applyNumberFormat="1" applyFont="1" applyFill="1" applyBorder="1" applyAlignment="1">
      <alignment horizontal="center" vertical="center"/>
    </xf>
    <xf numFmtId="167" fontId="17" fillId="5" borderId="96" xfId="2" applyNumberFormat="1" applyFont="1" applyFill="1" applyBorder="1" applyAlignment="1">
      <alignment horizontal="center" vertical="center"/>
    </xf>
    <xf numFmtId="167" fontId="17" fillId="3" borderId="96" xfId="2" applyNumberFormat="1" applyFont="1" applyFill="1" applyBorder="1" applyAlignment="1">
      <alignment horizontal="center" vertical="center"/>
    </xf>
    <xf numFmtId="0" fontId="17" fillId="5" borderId="96" xfId="2" applyNumberFormat="1" applyFont="1" applyFill="1" applyBorder="1" applyAlignment="1">
      <alignment horizontal="center" vertical="center"/>
    </xf>
    <xf numFmtId="0" fontId="17" fillId="8" borderId="96" xfId="2" applyFont="1" applyFill="1" applyBorder="1" applyAlignment="1">
      <alignment horizontal="right" vertical="center"/>
    </xf>
    <xf numFmtId="4" fontId="17" fillId="8" borderId="96" xfId="2" applyNumberFormat="1" applyFont="1" applyFill="1" applyBorder="1" applyAlignment="1">
      <alignment horizontal="center" vertical="center"/>
    </xf>
    <xf numFmtId="3" fontId="17" fillId="8" borderId="96" xfId="2" applyNumberFormat="1" applyFont="1" applyFill="1" applyBorder="1" applyAlignment="1">
      <alignment horizontal="center" vertical="center"/>
    </xf>
    <xf numFmtId="0" fontId="17" fillId="8" borderId="97" xfId="2" applyFont="1" applyFill="1" applyBorder="1" applyAlignment="1">
      <alignment horizontal="right" vertical="center"/>
    </xf>
    <xf numFmtId="4" fontId="17" fillId="8" borderId="97" xfId="2" applyNumberFormat="1" applyFont="1" applyFill="1" applyBorder="1" applyAlignment="1">
      <alignment horizontal="center" vertical="center"/>
    </xf>
    <xf numFmtId="3" fontId="17" fillId="8" borderId="97" xfId="2" applyNumberFormat="1" applyFont="1" applyFill="1" applyBorder="1" applyAlignment="1">
      <alignment horizontal="center" vertical="center"/>
    </xf>
    <xf numFmtId="4" fontId="17" fillId="8" borderId="97" xfId="0" applyNumberFormat="1" applyFont="1" applyFill="1" applyBorder="1" applyAlignment="1">
      <alignment horizontal="center" vertical="center"/>
    </xf>
    <xf numFmtId="0" fontId="17" fillId="3" borderId="2" xfId="2" applyFont="1" applyFill="1" applyBorder="1" applyAlignment="1">
      <alignment horizontal="right" vertical="center"/>
    </xf>
    <xf numFmtId="4" fontId="17" fillId="3" borderId="2" xfId="2" applyNumberFormat="1" applyFont="1" applyFill="1" applyBorder="1" applyAlignment="1">
      <alignment horizontal="center" vertical="center"/>
    </xf>
    <xf numFmtId="3" fontId="17" fillId="3" borderId="2" xfId="2" applyNumberFormat="1" applyFont="1" applyFill="1" applyBorder="1" applyAlignment="1">
      <alignment horizontal="center" vertical="center"/>
    </xf>
    <xf numFmtId="0" fontId="17" fillId="5" borderId="2" xfId="2" applyFont="1" applyFill="1" applyBorder="1" applyAlignment="1">
      <alignment horizontal="right" vertical="center"/>
    </xf>
    <xf numFmtId="4" fontId="17" fillId="5" borderId="2" xfId="2" applyNumberFormat="1" applyFont="1" applyFill="1" applyBorder="1" applyAlignment="1">
      <alignment horizontal="center" vertical="center"/>
    </xf>
    <xf numFmtId="3" fontId="17" fillId="5" borderId="2" xfId="2" applyNumberFormat="1" applyFont="1" applyFill="1" applyBorder="1" applyAlignment="1">
      <alignment horizontal="center" vertical="center"/>
    </xf>
    <xf numFmtId="167" fontId="17" fillId="5" borderId="2" xfId="2" applyNumberFormat="1" applyFont="1" applyFill="1" applyBorder="1" applyAlignment="1">
      <alignment horizontal="center" vertical="center"/>
    </xf>
    <xf numFmtId="167" fontId="17" fillId="3" borderId="2" xfId="2" applyNumberFormat="1" applyFont="1" applyFill="1" applyBorder="1" applyAlignment="1">
      <alignment horizontal="center" vertical="center"/>
    </xf>
    <xf numFmtId="0" fontId="17" fillId="8" borderId="2" xfId="2" applyFont="1" applyFill="1" applyBorder="1" applyAlignment="1">
      <alignment horizontal="right" vertical="center"/>
    </xf>
    <xf numFmtId="4" fontId="17" fillId="8" borderId="2" xfId="2" applyNumberFormat="1" applyFont="1" applyFill="1" applyBorder="1" applyAlignment="1">
      <alignment horizontal="center" vertical="center"/>
    </xf>
    <xf numFmtId="3" fontId="17" fillId="8" borderId="2" xfId="2" applyNumberFormat="1" applyFont="1" applyFill="1" applyBorder="1" applyAlignment="1">
      <alignment horizontal="center" vertical="center"/>
    </xf>
    <xf numFmtId="0" fontId="17" fillId="8" borderId="10" xfId="2" applyFont="1" applyFill="1" applyBorder="1" applyAlignment="1">
      <alignment horizontal="right" vertical="center"/>
    </xf>
    <xf numFmtId="4" fontId="17" fillId="8" borderId="10" xfId="2" applyNumberFormat="1" applyFont="1" applyFill="1" applyBorder="1" applyAlignment="1">
      <alignment horizontal="center" vertical="center"/>
    </xf>
    <xf numFmtId="3" fontId="17" fillId="8" borderId="10" xfId="2" applyNumberFormat="1" applyFont="1" applyFill="1" applyBorder="1" applyAlignment="1">
      <alignment horizontal="center" vertical="center"/>
    </xf>
    <xf numFmtId="4" fontId="17" fillId="8" borderId="10" xfId="0" applyNumberFormat="1" applyFont="1" applyFill="1" applyBorder="1" applyAlignment="1">
      <alignment horizontal="center" vertical="center"/>
    </xf>
    <xf numFmtId="4" fontId="6" fillId="0" borderId="0" xfId="2" applyNumberFormat="1" applyFont="1" applyFill="1">
      <alignment vertical="center"/>
    </xf>
    <xf numFmtId="2" fontId="6" fillId="0" borderId="0" xfId="2" applyNumberFormat="1" applyFont="1" applyAlignment="1">
      <alignment horizontal="center" vertical="center"/>
    </xf>
    <xf numFmtId="2" fontId="17" fillId="7" borderId="4" xfId="2" applyNumberFormat="1" applyFont="1" applyFill="1" applyBorder="1" applyAlignment="1">
      <alignment horizontal="center" vertical="center"/>
    </xf>
    <xf numFmtId="2" fontId="17" fillId="0" borderId="96" xfId="2" applyNumberFormat="1" applyFont="1" applyFill="1" applyBorder="1" applyAlignment="1">
      <alignment horizontal="center" vertical="center"/>
    </xf>
    <xf numFmtId="2" fontId="17" fillId="3" borderId="96" xfId="2" applyNumberFormat="1" applyFont="1" applyFill="1" applyBorder="1" applyAlignment="1">
      <alignment horizontal="center" vertical="center"/>
    </xf>
    <xf numFmtId="2" fontId="17" fillId="5" borderId="96" xfId="2" applyNumberFormat="1" applyFont="1" applyFill="1" applyBorder="1" applyAlignment="1">
      <alignment horizontal="center" vertical="center"/>
    </xf>
    <xf numFmtId="2" fontId="17" fillId="8" borderId="96" xfId="2" applyNumberFormat="1" applyFont="1" applyFill="1" applyBorder="1" applyAlignment="1">
      <alignment horizontal="center" vertical="center"/>
    </xf>
    <xf numFmtId="2" fontId="17" fillId="8" borderId="97" xfId="0" applyNumberFormat="1" applyFont="1" applyFill="1" applyBorder="1" applyAlignment="1">
      <alignment horizontal="center" vertical="center"/>
    </xf>
    <xf numFmtId="2" fontId="17" fillId="3" borderId="2" xfId="2" applyNumberFormat="1" applyFont="1" applyFill="1" applyBorder="1" applyAlignment="1">
      <alignment horizontal="center" vertical="center"/>
    </xf>
    <xf numFmtId="2" fontId="17" fillId="5" borderId="2" xfId="2" applyNumberFormat="1" applyFont="1" applyFill="1" applyBorder="1" applyAlignment="1">
      <alignment horizontal="center" vertical="center"/>
    </xf>
    <xf numFmtId="2" fontId="17" fillId="8" borderId="2" xfId="2" applyNumberFormat="1" applyFont="1" applyFill="1" applyBorder="1" applyAlignment="1">
      <alignment horizontal="center" vertical="center"/>
    </xf>
    <xf numFmtId="2" fontId="17" fillId="8" borderId="10" xfId="0" applyNumberFormat="1" applyFont="1" applyFill="1" applyBorder="1" applyAlignment="1">
      <alignment horizontal="center" vertical="center"/>
    </xf>
    <xf numFmtId="2" fontId="17" fillId="8" borderId="97" xfId="2" applyNumberFormat="1" applyFont="1" applyFill="1" applyBorder="1" applyAlignment="1">
      <alignment horizontal="center" vertical="center"/>
    </xf>
    <xf numFmtId="2" fontId="17" fillId="8" borderId="10" xfId="2" applyNumberFormat="1" applyFont="1" applyFill="1" applyBorder="1" applyAlignment="1">
      <alignment horizontal="center" vertical="center"/>
    </xf>
    <xf numFmtId="0" fontId="26" fillId="0" borderId="27" xfId="2" applyFont="1" applyBorder="1" applyAlignment="1">
      <alignment horizontal="center" vertical="center"/>
    </xf>
    <xf numFmtId="0" fontId="26" fillId="0" borderId="0" xfId="2" applyFont="1" applyFill="1" applyAlignment="1">
      <alignment horizontal="center" vertical="center"/>
    </xf>
    <xf numFmtId="0" fontId="30" fillId="0" borderId="27" xfId="2" applyFont="1" applyBorder="1" applyAlignment="1">
      <alignment horizontal="center" vertical="center"/>
    </xf>
    <xf numFmtId="0" fontId="30" fillId="7" borderId="4" xfId="2" applyFont="1" applyFill="1" applyBorder="1" applyAlignment="1">
      <alignment horizontal="center" vertical="center" wrapText="1"/>
    </xf>
    <xf numFmtId="0" fontId="30" fillId="7" borderId="4" xfId="2" applyFont="1" applyFill="1" applyBorder="1" applyAlignment="1">
      <alignment horizontal="center" vertical="center"/>
    </xf>
    <xf numFmtId="0" fontId="30" fillId="7" borderId="62" xfId="2" applyFont="1" applyFill="1" applyBorder="1" applyAlignment="1">
      <alignment horizontal="center" vertical="center" wrapText="1"/>
    </xf>
    <xf numFmtId="4" fontId="30" fillId="3" borderId="2" xfId="2" applyNumberFormat="1" applyFont="1" applyFill="1" applyBorder="1" applyAlignment="1">
      <alignment horizontal="center" vertical="center"/>
    </xf>
    <xf numFmtId="4" fontId="30" fillId="3" borderId="24" xfId="2" applyNumberFormat="1" applyFont="1" applyFill="1" applyBorder="1" applyAlignment="1">
      <alignment horizontal="center" vertical="center"/>
    </xf>
    <xf numFmtId="4" fontId="30" fillId="5" borderId="2" xfId="2" applyNumberFormat="1" applyFont="1" applyFill="1" applyBorder="1" applyAlignment="1">
      <alignment horizontal="center" vertical="center"/>
    </xf>
    <xf numFmtId="167" fontId="30" fillId="5" borderId="2" xfId="2" applyNumberFormat="1" applyFont="1" applyFill="1" applyBorder="1" applyAlignment="1">
      <alignment horizontal="center" vertical="center"/>
    </xf>
    <xf numFmtId="4" fontId="30" fillId="5" borderId="24" xfId="2" applyNumberFormat="1" applyFont="1" applyFill="1" applyBorder="1" applyAlignment="1">
      <alignment horizontal="center" vertical="center"/>
    </xf>
    <xf numFmtId="4" fontId="30" fillId="5" borderId="4" xfId="2" applyNumberFormat="1" applyFont="1" applyFill="1" applyBorder="1" applyAlignment="1">
      <alignment horizontal="center" vertical="center"/>
    </xf>
    <xf numFmtId="4" fontId="30" fillId="5" borderId="62" xfId="2" applyNumberFormat="1" applyFont="1" applyFill="1" applyBorder="1" applyAlignment="1">
      <alignment horizontal="center" vertical="center"/>
    </xf>
    <xf numFmtId="4" fontId="30" fillId="8" borderId="96" xfId="2" applyNumberFormat="1" applyFont="1" applyFill="1" applyBorder="1" applyAlignment="1">
      <alignment horizontal="center" vertical="center"/>
    </xf>
    <xf numFmtId="4" fontId="30" fillId="8" borderId="99" xfId="2" applyNumberFormat="1" applyFont="1" applyFill="1" applyBorder="1" applyAlignment="1">
      <alignment horizontal="center" vertical="center"/>
    </xf>
    <xf numFmtId="0" fontId="26" fillId="3" borderId="100" xfId="2" applyFont="1" applyFill="1" applyBorder="1">
      <alignment vertical="center"/>
    </xf>
    <xf numFmtId="4" fontId="30" fillId="8" borderId="17" xfId="2" applyNumberFormat="1" applyFont="1" applyFill="1" applyBorder="1" applyAlignment="1">
      <alignment horizontal="center" vertical="center"/>
    </xf>
    <xf numFmtId="4" fontId="30" fillId="8" borderId="16" xfId="2" applyNumberFormat="1" applyFont="1" applyFill="1" applyBorder="1" applyAlignment="1">
      <alignment horizontal="center" vertical="center"/>
    </xf>
    <xf numFmtId="0" fontId="30" fillId="3" borderId="2" xfId="2" applyFont="1" applyFill="1" applyBorder="1" applyAlignment="1">
      <alignment horizontal="right" vertical="center" wrapText="1"/>
    </xf>
    <xf numFmtId="0" fontId="30" fillId="5" borderId="2" xfId="2" applyFont="1" applyFill="1" applyBorder="1" applyAlignment="1">
      <alignment horizontal="right" vertical="center" wrapText="1"/>
    </xf>
    <xf numFmtId="0" fontId="30" fillId="5" borderId="4" xfId="2" applyFont="1" applyFill="1" applyBorder="1" applyAlignment="1">
      <alignment horizontal="right" vertical="center" wrapText="1"/>
    </xf>
    <xf numFmtId="0" fontId="30" fillId="8" borderId="96" xfId="2" applyFont="1" applyFill="1" applyBorder="1" applyAlignment="1">
      <alignment horizontal="right" vertical="center" wrapText="1"/>
    </xf>
    <xf numFmtId="0" fontId="30" fillId="8" borderId="17" xfId="2" applyFont="1" applyFill="1" applyBorder="1" applyAlignment="1">
      <alignment horizontal="right" vertical="center" wrapText="1"/>
    </xf>
    <xf numFmtId="0" fontId="32" fillId="0" borderId="27" xfId="2" applyFont="1" applyBorder="1" applyAlignment="1">
      <alignment horizontal="center" vertical="center"/>
    </xf>
    <xf numFmtId="0" fontId="32" fillId="7" borderId="4" xfId="2" applyFont="1" applyFill="1" applyBorder="1" applyAlignment="1">
      <alignment horizontal="center" vertical="center" wrapText="1"/>
    </xf>
    <xf numFmtId="0" fontId="32" fillId="7" borderId="4" xfId="2" applyFont="1" applyFill="1" applyBorder="1" applyAlignment="1">
      <alignment horizontal="center" vertical="center"/>
    </xf>
    <xf numFmtId="0" fontId="32" fillId="7" borderId="62" xfId="2" applyFont="1" applyFill="1" applyBorder="1" applyAlignment="1">
      <alignment horizontal="center" vertical="center" wrapText="1"/>
    </xf>
    <xf numFmtId="0" fontId="33" fillId="0" borderId="0" xfId="2" applyFont="1" applyFill="1" applyAlignment="1">
      <alignment horizontal="center" vertical="center"/>
    </xf>
    <xf numFmtId="0" fontId="33" fillId="0" borderId="0" xfId="2" applyFont="1" applyAlignment="1">
      <alignment horizontal="center" vertical="center"/>
    </xf>
    <xf numFmtId="0" fontId="19" fillId="0" borderId="0" xfId="2" applyAlignment="1">
      <alignment horizontal="center" vertical="center"/>
    </xf>
    <xf numFmtId="0" fontId="19" fillId="0" borderId="0" xfId="2" applyAlignment="1">
      <alignment horizontal="center" vertical="center"/>
    </xf>
    <xf numFmtId="2" fontId="19" fillId="0" borderId="0" xfId="2" applyNumberFormat="1" applyFill="1">
      <alignment vertical="center"/>
    </xf>
    <xf numFmtId="2" fontId="19" fillId="0" borderId="0" xfId="2" applyNumberFormat="1">
      <alignment vertical="center"/>
    </xf>
    <xf numFmtId="0" fontId="19" fillId="0" borderId="0" xfId="2" applyFill="1">
      <alignment vertical="center"/>
    </xf>
    <xf numFmtId="4" fontId="30" fillId="3" borderId="54" xfId="2" applyNumberFormat="1" applyFont="1" applyFill="1" applyBorder="1" applyAlignment="1">
      <alignment horizontal="center" vertical="center"/>
    </xf>
    <xf numFmtId="167" fontId="30" fillId="3" borderId="54" xfId="2" applyNumberFormat="1" applyFont="1" applyFill="1" applyBorder="1" applyAlignment="1">
      <alignment horizontal="center" vertical="center"/>
    </xf>
    <xf numFmtId="167" fontId="30" fillId="5" borderId="54" xfId="2" applyNumberFormat="1" applyFont="1" applyFill="1" applyBorder="1" applyAlignment="1">
      <alignment horizontal="center" vertical="center"/>
    </xf>
    <xf numFmtId="4" fontId="30" fillId="8" borderId="115" xfId="2" applyNumberFormat="1" applyFont="1" applyFill="1" applyBorder="1" applyAlignment="1">
      <alignment horizontal="center" vertical="center"/>
    </xf>
    <xf numFmtId="4" fontId="30" fillId="8" borderId="116" xfId="2" applyNumberFormat="1" applyFont="1" applyFill="1" applyBorder="1" applyAlignment="1">
      <alignment horizontal="center" vertical="center"/>
    </xf>
    <xf numFmtId="0" fontId="30" fillId="0" borderId="0"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0" xfId="2" applyFont="1" applyBorder="1" applyAlignment="1">
      <alignment horizontal="center" vertical="center"/>
    </xf>
    <xf numFmtId="0" fontId="32" fillId="7" borderId="10" xfId="2" applyFont="1" applyFill="1" applyBorder="1" applyAlignment="1">
      <alignment horizontal="center" vertical="center"/>
    </xf>
    <xf numFmtId="0" fontId="30" fillId="7" borderId="10" xfId="2" applyFont="1" applyFill="1" applyBorder="1" applyAlignment="1">
      <alignment horizontal="center" vertical="center"/>
    </xf>
    <xf numFmtId="0" fontId="13" fillId="5" borderId="0" xfId="2" applyFont="1" applyFill="1" applyBorder="1" applyAlignment="1">
      <alignment horizontal="right" vertical="center"/>
    </xf>
    <xf numFmtId="2" fontId="20" fillId="0" borderId="4" xfId="2" applyNumberFormat="1" applyFont="1" applyFill="1" applyBorder="1" applyAlignment="1">
      <alignment horizontal="center" vertical="center"/>
    </xf>
    <xf numFmtId="2" fontId="20" fillId="8" borderId="96" xfId="2" applyNumberFormat="1" applyFont="1" applyFill="1" applyBorder="1" applyAlignment="1">
      <alignment horizontal="center" vertical="center"/>
    </xf>
    <xf numFmtId="2" fontId="20" fillId="8" borderId="102" xfId="2" applyNumberFormat="1" applyFont="1" applyFill="1" applyBorder="1" applyAlignment="1">
      <alignment horizontal="center" vertical="center"/>
    </xf>
    <xf numFmtId="2" fontId="13" fillId="7" borderId="114" xfId="2" applyNumberFormat="1" applyFont="1" applyFill="1" applyBorder="1" applyAlignment="1">
      <alignment horizontal="center" vertical="center"/>
    </xf>
    <xf numFmtId="0" fontId="13" fillId="7" borderId="62" xfId="2" applyFont="1" applyFill="1" applyBorder="1" applyAlignment="1">
      <alignment horizontal="center" vertical="center"/>
    </xf>
    <xf numFmtId="0" fontId="13" fillId="7" borderId="120" xfId="2" applyFont="1" applyFill="1" applyBorder="1" applyAlignment="1">
      <alignment horizontal="center" vertical="center"/>
    </xf>
    <xf numFmtId="2" fontId="13" fillId="7" borderId="76" xfId="2" applyNumberFormat="1" applyFont="1" applyFill="1" applyBorder="1" applyAlignment="1">
      <alignment horizontal="center" vertical="center"/>
    </xf>
    <xf numFmtId="0" fontId="11" fillId="0" borderId="0" xfId="2" applyFont="1">
      <alignment vertical="center"/>
    </xf>
    <xf numFmtId="164" fontId="11" fillId="0" borderId="0" xfId="2" applyNumberFormat="1" applyFont="1">
      <alignment vertical="center"/>
    </xf>
    <xf numFmtId="2" fontId="11" fillId="0" borderId="0" xfId="2" applyNumberFormat="1" applyFont="1">
      <alignment vertical="center"/>
    </xf>
    <xf numFmtId="0" fontId="11" fillId="0" borderId="0" xfId="2" applyFont="1" applyFill="1">
      <alignment vertical="center"/>
    </xf>
    <xf numFmtId="0" fontId="13" fillId="0" borderId="27" xfId="2" applyFont="1" applyBorder="1" applyAlignment="1">
      <alignment horizontal="center" vertical="center"/>
    </xf>
    <xf numFmtId="0" fontId="11" fillId="0" borderId="0" xfId="2" applyFont="1" applyFill="1" applyAlignment="1">
      <alignment horizontal="center" vertical="center"/>
    </xf>
    <xf numFmtId="0" fontId="9" fillId="3" borderId="2" xfId="2" applyFont="1" applyFill="1" applyBorder="1" applyAlignment="1">
      <alignment horizontal="left" vertical="center"/>
    </xf>
    <xf numFmtId="2" fontId="9" fillId="3" borderId="2" xfId="0" applyNumberFormat="1" applyFont="1" applyFill="1" applyBorder="1" applyAlignment="1">
      <alignment horizontal="center" vertical="center"/>
    </xf>
    <xf numFmtId="3" fontId="9" fillId="3" borderId="2" xfId="0" applyNumberFormat="1" applyFont="1" applyFill="1" applyBorder="1" applyAlignment="1">
      <alignment horizontal="center" vertical="center"/>
    </xf>
    <xf numFmtId="169" fontId="9" fillId="3" borderId="54" xfId="0" applyNumberFormat="1" applyFont="1" applyFill="1" applyBorder="1" applyAlignment="1">
      <alignment horizontal="center" vertical="center"/>
    </xf>
    <xf numFmtId="2" fontId="9" fillId="3" borderId="119" xfId="2" applyNumberFormat="1" applyFont="1" applyFill="1" applyBorder="1" applyAlignment="1">
      <alignment horizontal="center" vertical="center"/>
    </xf>
    <xf numFmtId="1" fontId="9" fillId="3" borderId="2" xfId="0" applyNumberFormat="1" applyFont="1" applyFill="1" applyBorder="1" applyAlignment="1">
      <alignment horizontal="center" vertical="center"/>
    </xf>
    <xf numFmtId="169" fontId="9" fillId="3" borderId="25" xfId="0" applyNumberFormat="1" applyFont="1" applyFill="1" applyBorder="1" applyAlignment="1">
      <alignment horizontal="center" vertical="center"/>
    </xf>
    <xf numFmtId="2" fontId="9" fillId="3" borderId="24" xfId="2" applyNumberFormat="1" applyFont="1" applyFill="1" applyBorder="1" applyAlignment="1">
      <alignment horizontal="center" vertical="center"/>
    </xf>
    <xf numFmtId="169" fontId="9" fillId="3" borderId="2" xfId="0" applyNumberFormat="1" applyFont="1" applyFill="1" applyBorder="1" applyAlignment="1">
      <alignment horizontal="center" vertical="center"/>
    </xf>
    <xf numFmtId="0" fontId="11" fillId="3" borderId="0" xfId="2" applyFont="1" applyFill="1">
      <alignment vertical="center"/>
    </xf>
    <xf numFmtId="0" fontId="9" fillId="0" borderId="2" xfId="2" applyFont="1" applyFill="1" applyBorder="1" applyAlignment="1">
      <alignment horizontal="left" vertical="center"/>
    </xf>
    <xf numFmtId="2" fontId="9" fillId="0" borderId="2" xfId="0" applyNumberFormat="1" applyFont="1" applyFill="1" applyBorder="1" applyAlignment="1">
      <alignment horizontal="center" vertical="center"/>
    </xf>
    <xf numFmtId="3" fontId="9" fillId="0" borderId="2" xfId="0" applyNumberFormat="1" applyFont="1" applyFill="1" applyBorder="1" applyAlignment="1">
      <alignment horizontal="center" vertical="center"/>
    </xf>
    <xf numFmtId="169" fontId="9" fillId="0" borderId="54" xfId="0" applyNumberFormat="1" applyFont="1" applyFill="1" applyBorder="1" applyAlignment="1">
      <alignment horizontal="center" vertical="center"/>
    </xf>
    <xf numFmtId="2" fontId="9" fillId="0" borderId="119" xfId="2" applyNumberFormat="1" applyFont="1" applyFill="1" applyBorder="1" applyAlignment="1">
      <alignment horizontal="center" vertical="center"/>
    </xf>
    <xf numFmtId="1" fontId="9" fillId="0" borderId="2" xfId="0" applyNumberFormat="1" applyFont="1" applyFill="1" applyBorder="1" applyAlignment="1">
      <alignment horizontal="center" vertical="center"/>
    </xf>
    <xf numFmtId="169" fontId="9" fillId="0" borderId="25" xfId="0" applyNumberFormat="1" applyFont="1" applyFill="1" applyBorder="1" applyAlignment="1">
      <alignment horizontal="center" vertical="center"/>
    </xf>
    <xf numFmtId="2" fontId="9" fillId="0" borderId="24" xfId="2" applyNumberFormat="1" applyFont="1" applyFill="1" applyBorder="1" applyAlignment="1">
      <alignment horizontal="center" vertical="center"/>
    </xf>
    <xf numFmtId="169" fontId="9" fillId="0" borderId="2" xfId="0" applyNumberFormat="1" applyFont="1" applyFill="1" applyBorder="1" applyAlignment="1">
      <alignment horizontal="center" vertical="center"/>
    </xf>
    <xf numFmtId="4" fontId="11" fillId="0" borderId="0" xfId="2" applyNumberFormat="1" applyFont="1">
      <alignment vertical="center"/>
    </xf>
    <xf numFmtId="0" fontId="9" fillId="5" borderId="4" xfId="2" applyFont="1" applyFill="1" applyBorder="1" applyAlignment="1">
      <alignment horizontal="left" vertical="center"/>
    </xf>
    <xf numFmtId="2" fontId="9" fillId="5" borderId="4" xfId="0" applyNumberFormat="1" applyFont="1" applyFill="1" applyBorder="1" applyAlignment="1">
      <alignment horizontal="center" vertical="center"/>
    </xf>
    <xf numFmtId="3" fontId="9" fillId="5" borderId="4" xfId="0" applyNumberFormat="1" applyFont="1" applyFill="1" applyBorder="1" applyAlignment="1">
      <alignment horizontal="center" vertical="center"/>
    </xf>
    <xf numFmtId="169" fontId="9" fillId="5" borderId="114" xfId="0" applyNumberFormat="1" applyFont="1" applyFill="1" applyBorder="1" applyAlignment="1">
      <alignment horizontal="center" vertical="center"/>
    </xf>
    <xf numFmtId="2" fontId="9" fillId="5" borderId="120" xfId="2" applyNumberFormat="1" applyFont="1" applyFill="1" applyBorder="1" applyAlignment="1">
      <alignment horizontal="center" vertical="center"/>
    </xf>
    <xf numFmtId="1" fontId="9" fillId="5" borderId="4" xfId="0" applyNumberFormat="1" applyFont="1" applyFill="1" applyBorder="1" applyAlignment="1">
      <alignment horizontal="center" vertical="center"/>
    </xf>
    <xf numFmtId="169" fontId="9" fillId="5" borderId="76" xfId="0" applyNumberFormat="1" applyFont="1" applyFill="1" applyBorder="1" applyAlignment="1">
      <alignment horizontal="center" vertical="center"/>
    </xf>
    <xf numFmtId="2" fontId="9" fillId="5" borderId="62" xfId="2" applyNumberFormat="1" applyFont="1" applyFill="1" applyBorder="1" applyAlignment="1">
      <alignment horizontal="center" vertical="center"/>
    </xf>
    <xf numFmtId="169" fontId="9" fillId="5" borderId="4" xfId="0" applyNumberFormat="1" applyFont="1" applyFill="1" applyBorder="1" applyAlignment="1">
      <alignment horizontal="center" vertical="center"/>
    </xf>
    <xf numFmtId="0" fontId="9" fillId="8" borderId="39" xfId="2" applyFont="1" applyFill="1" applyBorder="1" applyAlignment="1">
      <alignment horizontal="left" vertical="center"/>
    </xf>
    <xf numFmtId="2" fontId="9" fillId="8" borderId="39" xfId="0" applyNumberFormat="1" applyFont="1" applyFill="1" applyBorder="1" applyAlignment="1">
      <alignment horizontal="center" vertical="center"/>
    </xf>
    <xf numFmtId="3" fontId="9" fillId="8" borderId="39" xfId="0" applyNumberFormat="1" applyFont="1" applyFill="1" applyBorder="1" applyAlignment="1">
      <alignment horizontal="center" vertical="center"/>
    </xf>
    <xf numFmtId="169" fontId="9" fillId="8" borderId="117" xfId="0" applyNumberFormat="1" applyFont="1" applyFill="1" applyBorder="1" applyAlignment="1">
      <alignment horizontal="center" vertical="center"/>
    </xf>
    <xf numFmtId="2" fontId="9" fillId="8" borderId="121" xfId="2" applyNumberFormat="1" applyFont="1" applyFill="1" applyBorder="1" applyAlignment="1">
      <alignment horizontal="center" vertical="center"/>
    </xf>
    <xf numFmtId="1" fontId="9" fillId="8" borderId="39" xfId="0" applyNumberFormat="1" applyFont="1" applyFill="1" applyBorder="1" applyAlignment="1">
      <alignment horizontal="center" vertical="center"/>
    </xf>
    <xf numFmtId="169" fontId="9" fillId="8" borderId="77" xfId="0" applyNumberFormat="1" applyFont="1" applyFill="1" applyBorder="1" applyAlignment="1">
      <alignment horizontal="center" vertical="center"/>
    </xf>
    <xf numFmtId="2" fontId="9" fillId="8" borderId="80" xfId="2" applyNumberFormat="1" applyFont="1" applyFill="1" applyBorder="1" applyAlignment="1">
      <alignment horizontal="center" vertical="center"/>
    </xf>
    <xf numFmtId="169" fontId="9" fillId="8" borderId="39" xfId="0" applyNumberFormat="1" applyFont="1" applyFill="1" applyBorder="1" applyAlignment="1">
      <alignment horizontal="center" vertical="center"/>
    </xf>
    <xf numFmtId="0" fontId="9" fillId="8" borderId="10" xfId="2" applyFont="1" applyFill="1" applyBorder="1" applyAlignment="1">
      <alignment horizontal="left" vertical="center"/>
    </xf>
    <xf numFmtId="2" fontId="9" fillId="8" borderId="10" xfId="0" applyNumberFormat="1" applyFont="1" applyFill="1" applyBorder="1" applyAlignment="1">
      <alignment horizontal="center" vertical="center"/>
    </xf>
    <xf numFmtId="3" fontId="9" fillId="8" borderId="10" xfId="0" applyNumberFormat="1" applyFont="1" applyFill="1" applyBorder="1" applyAlignment="1">
      <alignment horizontal="center" vertical="center"/>
    </xf>
    <xf numFmtId="169" fontId="9" fillId="8" borderId="118" xfId="0" applyNumberFormat="1" applyFont="1" applyFill="1" applyBorder="1" applyAlignment="1">
      <alignment horizontal="center" vertical="center"/>
    </xf>
    <xf numFmtId="2" fontId="9" fillId="8" borderId="122" xfId="2" applyNumberFormat="1" applyFont="1" applyFill="1" applyBorder="1" applyAlignment="1">
      <alignment horizontal="center" vertical="center"/>
    </xf>
    <xf numFmtId="1" fontId="9" fillId="8" borderId="10" xfId="0" applyNumberFormat="1" applyFont="1" applyFill="1" applyBorder="1" applyAlignment="1">
      <alignment horizontal="center" vertical="center"/>
    </xf>
    <xf numFmtId="169" fontId="9" fillId="8" borderId="78" xfId="0" applyNumberFormat="1" applyFont="1" applyFill="1" applyBorder="1" applyAlignment="1">
      <alignment horizontal="center" vertical="center"/>
    </xf>
    <xf numFmtId="2" fontId="9" fillId="8" borderId="67" xfId="2" applyNumberFormat="1" applyFont="1" applyFill="1" applyBorder="1" applyAlignment="1">
      <alignment horizontal="center" vertical="center"/>
    </xf>
    <xf numFmtId="169" fontId="9" fillId="8" borderId="10" xfId="0" applyNumberFormat="1" applyFont="1" applyFill="1" applyBorder="1" applyAlignment="1">
      <alignment horizontal="center" vertical="center"/>
    </xf>
    <xf numFmtId="4" fontId="13" fillId="5" borderId="0" xfId="2" applyNumberFormat="1" applyFont="1" applyFill="1" applyBorder="1" applyAlignment="1">
      <alignment horizontal="right" vertical="center"/>
    </xf>
    <xf numFmtId="164" fontId="13" fillId="5" borderId="0" xfId="2" applyNumberFormat="1" applyFont="1" applyFill="1" applyBorder="1" applyAlignment="1">
      <alignment horizontal="right" vertical="center"/>
    </xf>
    <xf numFmtId="3" fontId="13" fillId="5" borderId="0" xfId="2" applyNumberFormat="1" applyFont="1" applyFill="1" applyBorder="1" applyAlignment="1">
      <alignment horizontal="right" vertical="center"/>
    </xf>
    <xf numFmtId="2" fontId="13" fillId="5" borderId="0" xfId="2" applyNumberFormat="1" applyFont="1" applyFill="1" applyBorder="1" applyAlignment="1">
      <alignment horizontal="right" vertical="center"/>
    </xf>
    <xf numFmtId="164" fontId="20" fillId="7" borderId="118" xfId="2" applyNumberFormat="1" applyFont="1" applyFill="1" applyBorder="1" applyAlignment="1">
      <alignment horizontal="center" vertical="center" wrapText="1"/>
    </xf>
    <xf numFmtId="164" fontId="20" fillId="0" borderId="54" xfId="2" applyNumberFormat="1" applyFont="1" applyFill="1" applyBorder="1" applyAlignment="1">
      <alignment horizontal="center" vertical="center"/>
    </xf>
    <xf numFmtId="164" fontId="20" fillId="3" borderId="54" xfId="2" applyNumberFormat="1" applyFont="1" applyFill="1" applyBorder="1" applyAlignment="1">
      <alignment horizontal="center" vertical="center"/>
    </xf>
    <xf numFmtId="164" fontId="20" fillId="0" borderId="114" xfId="2" applyNumberFormat="1" applyFont="1" applyFill="1" applyBorder="1" applyAlignment="1">
      <alignment horizontal="center" vertical="center"/>
    </xf>
    <xf numFmtId="164" fontId="20" fillId="8" borderId="115" xfId="2" applyNumberFormat="1" applyFont="1" applyFill="1" applyBorder="1" applyAlignment="1">
      <alignment horizontal="center" vertical="center"/>
    </xf>
    <xf numFmtId="164" fontId="20" fillId="8" borderId="123" xfId="2" applyNumberFormat="1" applyFont="1" applyFill="1" applyBorder="1" applyAlignment="1">
      <alignment horizontal="center" vertical="center"/>
    </xf>
    <xf numFmtId="0" fontId="20" fillId="7" borderId="67" xfId="2" applyFont="1" applyFill="1" applyBorder="1" applyAlignment="1">
      <alignment horizontal="center" vertical="center" wrapText="1"/>
    </xf>
    <xf numFmtId="164" fontId="20" fillId="0" borderId="24" xfId="2" applyNumberFormat="1" applyFont="1" applyFill="1" applyBorder="1" applyAlignment="1">
      <alignment horizontal="center" vertical="center"/>
    </xf>
    <xf numFmtId="164" fontId="20" fillId="3" borderId="24" xfId="2" applyNumberFormat="1" applyFont="1" applyFill="1" applyBorder="1" applyAlignment="1">
      <alignment horizontal="center" vertical="center"/>
    </xf>
    <xf numFmtId="164" fontId="20" fillId="0" borderId="62" xfId="2" applyNumberFormat="1" applyFont="1" applyFill="1" applyBorder="1" applyAlignment="1">
      <alignment horizontal="center" vertical="center"/>
    </xf>
    <xf numFmtId="164" fontId="20" fillId="8" borderId="99" xfId="2" applyNumberFormat="1" applyFont="1" applyFill="1" applyBorder="1" applyAlignment="1">
      <alignment horizontal="center" vertical="center"/>
    </xf>
    <xf numFmtId="164" fontId="20" fillId="8" borderId="124" xfId="2" applyNumberFormat="1" applyFont="1" applyFill="1" applyBorder="1" applyAlignment="1">
      <alignment horizontal="center" vertical="center"/>
    </xf>
    <xf numFmtId="0" fontId="20" fillId="7" borderId="122" xfId="2" applyFont="1" applyFill="1" applyBorder="1" applyAlignment="1">
      <alignment horizontal="center" vertical="center" wrapText="1"/>
    </xf>
    <xf numFmtId="164" fontId="20" fillId="7" borderId="78" xfId="2" applyNumberFormat="1" applyFont="1" applyFill="1" applyBorder="1" applyAlignment="1">
      <alignment horizontal="center" vertical="center" wrapText="1"/>
    </xf>
    <xf numFmtId="164" fontId="20" fillId="0" borderId="119" xfId="2" applyNumberFormat="1" applyFont="1" applyFill="1" applyBorder="1" applyAlignment="1">
      <alignment horizontal="center" vertical="center"/>
    </xf>
    <xf numFmtId="164" fontId="20" fillId="0" borderId="25" xfId="2" applyNumberFormat="1" applyFont="1" applyFill="1" applyBorder="1" applyAlignment="1">
      <alignment horizontal="center" vertical="center"/>
    </xf>
    <xf numFmtId="164" fontId="20" fillId="3" borderId="119" xfId="2" applyNumberFormat="1" applyFont="1" applyFill="1" applyBorder="1" applyAlignment="1">
      <alignment horizontal="center" vertical="center"/>
    </xf>
    <xf numFmtId="164" fontId="20" fillId="3" borderId="25" xfId="2" applyNumberFormat="1" applyFont="1" applyFill="1" applyBorder="1" applyAlignment="1">
      <alignment horizontal="center" vertical="center"/>
    </xf>
    <xf numFmtId="164" fontId="20" fillId="0" borderId="120" xfId="2" applyNumberFormat="1" applyFont="1" applyFill="1" applyBorder="1" applyAlignment="1">
      <alignment horizontal="center" vertical="center"/>
    </xf>
    <xf numFmtId="164" fontId="20" fillId="0" borderId="76" xfId="2" applyNumberFormat="1" applyFont="1" applyFill="1" applyBorder="1" applyAlignment="1">
      <alignment horizontal="center" vertical="center"/>
    </xf>
    <xf numFmtId="164" fontId="20" fillId="8" borderId="127" xfId="2" applyNumberFormat="1" applyFont="1" applyFill="1" applyBorder="1" applyAlignment="1">
      <alignment horizontal="center" vertical="center"/>
    </xf>
    <xf numFmtId="164" fontId="20" fillId="8" borderId="128" xfId="2" applyNumberFormat="1" applyFont="1" applyFill="1" applyBorder="1" applyAlignment="1">
      <alignment horizontal="center" vertical="center"/>
    </xf>
    <xf numFmtId="164" fontId="20" fillId="8" borderId="129" xfId="2" applyNumberFormat="1" applyFont="1" applyFill="1" applyBorder="1" applyAlignment="1">
      <alignment horizontal="center" vertical="center"/>
    </xf>
    <xf numFmtId="164" fontId="20" fillId="8" borderId="130" xfId="2" applyNumberFormat="1" applyFont="1" applyFill="1" applyBorder="1" applyAlignment="1">
      <alignment horizontal="center" vertical="center"/>
    </xf>
    <xf numFmtId="0" fontId="17" fillId="9" borderId="2" xfId="2" applyFont="1" applyFill="1" applyBorder="1" applyAlignment="1">
      <alignment horizontal="center" vertical="center" wrapText="1"/>
    </xf>
    <xf numFmtId="0" fontId="17" fillId="3" borderId="54" xfId="2" applyFont="1" applyFill="1" applyBorder="1" applyAlignment="1">
      <alignment horizontal="center" vertical="center" wrapText="1"/>
    </xf>
    <xf numFmtId="0" fontId="17" fillId="5" borderId="54" xfId="2" applyFont="1" applyFill="1" applyBorder="1" applyAlignment="1">
      <alignment horizontal="center" vertical="center" wrapText="1"/>
    </xf>
    <xf numFmtId="0" fontId="17" fillId="3" borderId="118" xfId="2" applyFont="1" applyFill="1" applyBorder="1" applyAlignment="1">
      <alignment horizontal="center" vertical="center" wrapText="1"/>
    </xf>
    <xf numFmtId="0" fontId="17" fillId="3" borderId="119" xfId="2" applyFont="1" applyFill="1" applyBorder="1" applyAlignment="1">
      <alignment horizontal="center" vertical="center" wrapText="1"/>
    </xf>
    <xf numFmtId="0" fontId="17" fillId="5" borderId="119" xfId="2" applyFont="1" applyFill="1" applyBorder="1" applyAlignment="1">
      <alignment horizontal="center" vertical="center" wrapText="1"/>
    </xf>
    <xf numFmtId="0" fontId="17" fillId="3" borderId="122" xfId="2"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76" xfId="0" applyFont="1" applyFill="1" applyBorder="1" applyAlignment="1">
      <alignment horizontal="center" vertical="center" wrapText="1"/>
    </xf>
    <xf numFmtId="0" fontId="17" fillId="7" borderId="62" xfId="0" applyFont="1" applyFill="1" applyBorder="1" applyAlignment="1">
      <alignment horizontal="center" vertical="center" wrapText="1"/>
    </xf>
    <xf numFmtId="0" fontId="11" fillId="7" borderId="4" xfId="2" applyFont="1" applyFill="1" applyBorder="1" applyAlignment="1">
      <alignment horizontal="center" vertical="center"/>
    </xf>
    <xf numFmtId="0" fontId="17" fillId="7" borderId="86" xfId="2" applyFont="1" applyFill="1" applyBorder="1" applyAlignment="1">
      <alignment horizontal="right" vertical="center" wrapText="1"/>
    </xf>
    <xf numFmtId="0" fontId="17" fillId="7" borderId="89" xfId="2" applyFont="1" applyFill="1" applyBorder="1" applyAlignment="1">
      <alignment horizontal="right" vertical="center" wrapText="1"/>
    </xf>
    <xf numFmtId="0" fontId="17" fillId="9" borderId="90" xfId="2" applyFont="1" applyFill="1" applyBorder="1" applyAlignment="1">
      <alignment horizontal="center" vertical="center" wrapText="1"/>
    </xf>
    <xf numFmtId="0" fontId="17" fillId="3" borderId="90" xfId="2" applyFont="1" applyFill="1" applyBorder="1" applyAlignment="1">
      <alignment horizontal="center" vertical="center" wrapText="1"/>
    </xf>
    <xf numFmtId="0" fontId="17" fillId="3" borderId="91" xfId="2" applyFont="1" applyFill="1" applyBorder="1" applyAlignment="1">
      <alignment horizontal="center" vertical="center" wrapText="1"/>
    </xf>
    <xf numFmtId="0" fontId="17" fillId="7" borderId="92" xfId="2" applyFont="1" applyFill="1" applyBorder="1" applyAlignment="1">
      <alignment horizontal="right" vertical="center" wrapText="1"/>
    </xf>
    <xf numFmtId="0" fontId="17" fillId="3" borderId="93" xfId="2" applyFont="1" applyFill="1" applyBorder="1" applyAlignment="1">
      <alignment horizontal="center" vertical="center" wrapText="1"/>
    </xf>
    <xf numFmtId="0" fontId="17" fillId="3" borderId="94" xfId="2" applyFont="1" applyFill="1" applyBorder="1" applyAlignment="1">
      <alignment horizontal="center" vertical="center" wrapText="1"/>
    </xf>
    <xf numFmtId="0" fontId="11" fillId="7" borderId="62" xfId="2" applyFont="1" applyFill="1" applyBorder="1" applyAlignment="1">
      <alignment horizontal="center" vertical="center"/>
    </xf>
    <xf numFmtId="0" fontId="17" fillId="3" borderId="106" xfId="2" applyFont="1" applyFill="1" applyBorder="1" applyAlignment="1">
      <alignment horizontal="center" vertical="center" wrapText="1"/>
    </xf>
    <xf numFmtId="0" fontId="17" fillId="3" borderId="107" xfId="2" applyFont="1" applyFill="1" applyBorder="1" applyAlignment="1">
      <alignment horizontal="center" vertical="center" wrapText="1"/>
    </xf>
    <xf numFmtId="0" fontId="11" fillId="7" borderId="76" xfId="2" applyFont="1" applyFill="1" applyBorder="1" applyAlignment="1">
      <alignment horizontal="center" vertical="center"/>
    </xf>
    <xf numFmtId="0" fontId="17" fillId="3" borderId="111" xfId="2" applyFont="1" applyFill="1" applyBorder="1" applyAlignment="1">
      <alignment horizontal="center" vertical="center" wrapText="1"/>
    </xf>
    <xf numFmtId="0" fontId="17" fillId="3" borderId="112" xfId="2" applyFont="1" applyFill="1" applyBorder="1" applyAlignment="1">
      <alignment horizontal="center" vertical="center" wrapText="1"/>
    </xf>
    <xf numFmtId="1" fontId="26" fillId="3" borderId="2" xfId="0" applyNumberFormat="1" applyFont="1" applyFill="1" applyBorder="1" applyAlignment="1">
      <alignment horizontal="center" vertical="center"/>
    </xf>
    <xf numFmtId="1" fontId="26" fillId="0" borderId="2" xfId="0" applyNumberFormat="1" applyFont="1" applyFill="1" applyBorder="1" applyAlignment="1">
      <alignment horizontal="center" vertical="center"/>
    </xf>
    <xf numFmtId="1" fontId="26" fillId="8" borderId="2" xfId="0" applyNumberFormat="1" applyFont="1" applyFill="1" applyBorder="1" applyAlignment="1">
      <alignment horizontal="center" vertical="center"/>
    </xf>
    <xf numFmtId="1" fontId="26" fillId="8" borderId="3" xfId="0" applyNumberFormat="1" applyFont="1" applyFill="1" applyBorder="1" applyAlignment="1">
      <alignment horizontal="center" vertical="center"/>
    </xf>
    <xf numFmtId="0" fontId="13" fillId="2" borderId="118" xfId="2" applyFont="1" applyFill="1" applyBorder="1" applyAlignment="1">
      <alignment horizontal="center" vertical="center" wrapText="1"/>
    </xf>
    <xf numFmtId="1" fontId="26" fillId="3" borderId="54" xfId="0" applyNumberFormat="1" applyFont="1" applyFill="1" applyBorder="1" applyAlignment="1">
      <alignment horizontal="center" vertical="center"/>
    </xf>
    <xf numFmtId="1" fontId="26" fillId="0" borderId="54" xfId="0" applyNumberFormat="1" applyFont="1" applyFill="1" applyBorder="1" applyAlignment="1">
      <alignment horizontal="center" vertical="center"/>
    </xf>
    <xf numFmtId="1" fontId="26" fillId="8" borderId="54" xfId="0" applyNumberFormat="1" applyFont="1" applyFill="1" applyBorder="1" applyAlignment="1">
      <alignment horizontal="center" vertical="center"/>
    </xf>
    <xf numFmtId="1" fontId="26" fillId="8" borderId="139" xfId="0" applyNumberFormat="1" applyFont="1" applyFill="1" applyBorder="1" applyAlignment="1">
      <alignment horizontal="center" vertical="center"/>
    </xf>
    <xf numFmtId="0" fontId="13" fillId="2" borderId="122" xfId="2" applyFont="1" applyFill="1" applyBorder="1" applyAlignment="1">
      <alignment horizontal="center" vertical="center" wrapText="1"/>
    </xf>
    <xf numFmtId="2" fontId="26" fillId="3" borderId="119" xfId="0" applyNumberFormat="1" applyFont="1" applyFill="1" applyBorder="1" applyAlignment="1">
      <alignment horizontal="center" vertical="center"/>
    </xf>
    <xf numFmtId="2" fontId="26" fillId="0" borderId="119" xfId="0" applyNumberFormat="1" applyFont="1" applyFill="1" applyBorder="1" applyAlignment="1">
      <alignment horizontal="center" vertical="center"/>
    </xf>
    <xf numFmtId="2" fontId="26" fillId="8" borderId="119" xfId="0" applyNumberFormat="1" applyFont="1" applyFill="1" applyBorder="1" applyAlignment="1">
      <alignment horizontal="center" vertical="center"/>
    </xf>
    <xf numFmtId="2" fontId="26" fillId="8" borderId="138" xfId="0" applyNumberFormat="1" applyFont="1" applyFill="1" applyBorder="1" applyAlignment="1">
      <alignment horizontal="center" vertical="center"/>
    </xf>
    <xf numFmtId="164" fontId="11" fillId="0" borderId="0" xfId="2" applyNumberFormat="1" applyFont="1" applyAlignment="1">
      <alignment horizontal="center" vertical="center"/>
    </xf>
    <xf numFmtId="4" fontId="11" fillId="0" borderId="0" xfId="2" applyNumberFormat="1" applyFont="1" applyFill="1">
      <alignment vertical="center"/>
    </xf>
    <xf numFmtId="0" fontId="13" fillId="3" borderId="89" xfId="2" applyFont="1" applyFill="1" applyBorder="1" applyAlignment="1">
      <alignment horizontal="right" vertical="center"/>
    </xf>
    <xf numFmtId="4" fontId="13" fillId="3" borderId="90" xfId="2" applyNumberFormat="1" applyFont="1" applyFill="1" applyBorder="1" applyAlignment="1">
      <alignment horizontal="center" vertical="center"/>
    </xf>
    <xf numFmtId="2" fontId="13" fillId="3" borderId="111" xfId="2" applyNumberFormat="1" applyFont="1" applyFill="1" applyBorder="1" applyAlignment="1">
      <alignment horizontal="center" vertical="center"/>
    </xf>
    <xf numFmtId="0" fontId="13" fillId="5" borderId="89" xfId="2" applyFont="1" applyFill="1" applyBorder="1" applyAlignment="1">
      <alignment horizontal="right" vertical="center"/>
    </xf>
    <xf numFmtId="4" fontId="13" fillId="5" borderId="90" xfId="2" applyNumberFormat="1" applyFont="1" applyFill="1" applyBorder="1" applyAlignment="1">
      <alignment horizontal="center" vertical="center"/>
    </xf>
    <xf numFmtId="2" fontId="13" fillId="5" borderId="90" xfId="2" applyNumberFormat="1" applyFont="1" applyFill="1" applyBorder="1" applyAlignment="1">
      <alignment horizontal="center" vertical="center"/>
    </xf>
    <xf numFmtId="2" fontId="13" fillId="5" borderId="111" xfId="2" applyNumberFormat="1" applyFont="1" applyFill="1" applyBorder="1" applyAlignment="1">
      <alignment horizontal="center" vertical="center"/>
    </xf>
    <xf numFmtId="0" fontId="13" fillId="8" borderId="89" xfId="2" applyFont="1" applyFill="1" applyBorder="1" applyAlignment="1">
      <alignment horizontal="right" vertical="center"/>
    </xf>
    <xf numFmtId="4" fontId="13" fillId="8" borderId="90" xfId="2" applyNumberFormat="1" applyFont="1" applyFill="1" applyBorder="1" applyAlignment="1">
      <alignment horizontal="center" vertical="center"/>
    </xf>
    <xf numFmtId="2" fontId="13" fillId="8" borderId="111" xfId="2" applyNumberFormat="1" applyFont="1" applyFill="1" applyBorder="1" applyAlignment="1">
      <alignment horizontal="center" vertical="center"/>
    </xf>
    <xf numFmtId="0" fontId="13" fillId="8" borderId="92" xfId="2" applyFont="1" applyFill="1" applyBorder="1" applyAlignment="1">
      <alignment horizontal="right" vertical="center"/>
    </xf>
    <xf numFmtId="4" fontId="13" fillId="8" borderId="93" xfId="2" applyNumberFormat="1" applyFont="1" applyFill="1" applyBorder="1" applyAlignment="1">
      <alignment horizontal="center" vertical="center"/>
    </xf>
    <xf numFmtId="2" fontId="13" fillId="8" borderId="112" xfId="2" applyNumberFormat="1" applyFont="1" applyFill="1" applyBorder="1" applyAlignment="1">
      <alignment horizontal="center" vertical="center"/>
    </xf>
    <xf numFmtId="164" fontId="13" fillId="2" borderId="118" xfId="2" applyNumberFormat="1" applyFont="1" applyFill="1" applyBorder="1" applyAlignment="1">
      <alignment horizontal="center" vertical="center"/>
    </xf>
    <xf numFmtId="2" fontId="13" fillId="3" borderId="141" xfId="2" applyNumberFormat="1" applyFont="1" applyFill="1" applyBorder="1" applyAlignment="1">
      <alignment horizontal="center" vertical="center"/>
    </xf>
    <xf numFmtId="2" fontId="13" fillId="5" borderId="141" xfId="2" applyNumberFormat="1" applyFont="1" applyFill="1" applyBorder="1" applyAlignment="1">
      <alignment horizontal="center" vertical="center"/>
    </xf>
    <xf numFmtId="2" fontId="13" fillId="8" borderId="141" xfId="2" applyNumberFormat="1" applyFont="1" applyFill="1" applyBorder="1" applyAlignment="1">
      <alignment horizontal="center" vertical="center"/>
    </xf>
    <xf numFmtId="2" fontId="13" fillId="8" borderId="142" xfId="2" applyNumberFormat="1" applyFont="1" applyFill="1" applyBorder="1" applyAlignment="1">
      <alignment horizontal="center" vertical="center"/>
    </xf>
    <xf numFmtId="0" fontId="13" fillId="2" borderId="67" xfId="2" applyFont="1" applyFill="1" applyBorder="1" applyAlignment="1">
      <alignment horizontal="center" vertical="center"/>
    </xf>
    <xf numFmtId="4" fontId="13" fillId="3" borderId="106" xfId="2" applyNumberFormat="1" applyFont="1" applyFill="1" applyBorder="1" applyAlignment="1">
      <alignment horizontal="center" vertical="center"/>
    </xf>
    <xf numFmtId="4" fontId="13" fillId="5" borderId="106" xfId="2" applyNumberFormat="1" applyFont="1" applyFill="1" applyBorder="1" applyAlignment="1">
      <alignment horizontal="center" vertical="center"/>
    </xf>
    <xf numFmtId="2" fontId="13" fillId="5" borderId="106" xfId="2" applyNumberFormat="1" applyFont="1" applyFill="1" applyBorder="1" applyAlignment="1">
      <alignment horizontal="center" vertical="center"/>
    </xf>
    <xf numFmtId="4" fontId="13" fillId="8" borderId="106" xfId="2" applyNumberFormat="1" applyFont="1" applyFill="1" applyBorder="1" applyAlignment="1">
      <alignment horizontal="center" vertical="center"/>
    </xf>
    <xf numFmtId="4" fontId="13" fillId="8" borderId="107" xfId="2" applyNumberFormat="1" applyFont="1" applyFill="1" applyBorder="1" applyAlignment="1">
      <alignment horizontal="center" vertical="center"/>
    </xf>
    <xf numFmtId="0" fontId="13" fillId="2" borderId="122" xfId="2" applyFont="1" applyFill="1" applyBorder="1" applyAlignment="1">
      <alignment horizontal="center" vertical="center"/>
    </xf>
    <xf numFmtId="164" fontId="13" fillId="2" borderId="78" xfId="2" applyNumberFormat="1" applyFont="1" applyFill="1" applyBorder="1" applyAlignment="1">
      <alignment horizontal="center" vertical="center"/>
    </xf>
    <xf numFmtId="4" fontId="13" fillId="3" borderId="144" xfId="2" applyNumberFormat="1" applyFont="1" applyFill="1" applyBorder="1" applyAlignment="1">
      <alignment horizontal="center" vertical="center"/>
    </xf>
    <xf numFmtId="4" fontId="13" fillId="5" borderId="144" xfId="2" applyNumberFormat="1" applyFont="1" applyFill="1" applyBorder="1" applyAlignment="1">
      <alignment horizontal="center" vertical="center"/>
    </xf>
    <xf numFmtId="2" fontId="13" fillId="5" borderId="144" xfId="2" applyNumberFormat="1" applyFont="1" applyFill="1" applyBorder="1" applyAlignment="1">
      <alignment horizontal="center" vertical="center"/>
    </xf>
    <xf numFmtId="4" fontId="13" fillId="8" borderId="144" xfId="2" applyNumberFormat="1" applyFont="1" applyFill="1" applyBorder="1" applyAlignment="1">
      <alignment horizontal="center" vertical="center"/>
    </xf>
    <xf numFmtId="4" fontId="13" fillId="8" borderId="145" xfId="2" applyNumberFormat="1" applyFont="1" applyFill="1" applyBorder="1" applyAlignment="1">
      <alignment horizontal="center" vertical="center"/>
    </xf>
    <xf numFmtId="169" fontId="13" fillId="2" borderId="78" xfId="2" applyNumberFormat="1" applyFont="1" applyFill="1" applyBorder="1" applyAlignment="1">
      <alignment horizontal="center" vertical="center"/>
    </xf>
    <xf numFmtId="0" fontId="14" fillId="2" borderId="118" xfId="2" applyFont="1" applyFill="1" applyBorder="1" applyAlignment="1">
      <alignment horizontal="center" vertical="center" wrapText="1"/>
    </xf>
    <xf numFmtId="0" fontId="14" fillId="2" borderId="122"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3" borderId="120" xfId="2" applyFont="1" applyFill="1" applyBorder="1" applyAlignment="1">
      <alignment horizontal="center" vertical="center" wrapText="1"/>
    </xf>
    <xf numFmtId="0" fontId="17" fillId="2" borderId="39" xfId="2" applyFont="1" applyFill="1" applyBorder="1" applyAlignment="1">
      <alignment horizontal="center" vertical="center" wrapText="1"/>
    </xf>
    <xf numFmtId="0" fontId="17" fillId="3" borderId="39" xfId="2" applyFont="1" applyFill="1" applyBorder="1" applyAlignment="1">
      <alignment horizontal="center" vertical="center" wrapText="1"/>
    </xf>
    <xf numFmtId="0" fontId="17" fillId="3" borderId="117" xfId="2" applyFont="1" applyFill="1" applyBorder="1" applyAlignment="1">
      <alignment horizontal="center" vertical="center" wrapText="1"/>
    </xf>
    <xf numFmtId="0" fontId="17" fillId="3" borderId="121" xfId="2" applyFont="1" applyFill="1" applyBorder="1" applyAlignment="1">
      <alignment horizontal="center" vertical="center" wrapText="1"/>
    </xf>
    <xf numFmtId="0" fontId="17" fillId="4" borderId="10" xfId="2" applyFont="1" applyFill="1" applyBorder="1" applyAlignment="1">
      <alignment horizontal="center" vertical="center" wrapText="1"/>
    </xf>
    <xf numFmtId="0" fontId="17" fillId="9" borderId="54" xfId="2" applyFont="1" applyFill="1" applyBorder="1" applyAlignment="1">
      <alignment horizontal="center" vertical="center" wrapText="1"/>
    </xf>
    <xf numFmtId="0" fontId="17" fillId="9" borderId="39" xfId="2" applyFont="1" applyFill="1" applyBorder="1" applyAlignment="1">
      <alignment horizontal="center" vertical="center" wrapText="1"/>
    </xf>
    <xf numFmtId="2" fontId="20" fillId="7" borderId="10" xfId="2" applyNumberFormat="1" applyFont="1" applyFill="1" applyBorder="1" applyAlignment="1">
      <alignment horizontal="center" vertical="center" wrapText="1"/>
    </xf>
    <xf numFmtId="2" fontId="20" fillId="7" borderId="118" xfId="2" applyNumberFormat="1" applyFont="1" applyFill="1" applyBorder="1" applyAlignment="1">
      <alignment horizontal="center" vertical="center" wrapText="1"/>
    </xf>
    <xf numFmtId="2" fontId="20" fillId="7" borderId="122" xfId="2" applyNumberFormat="1" applyFont="1" applyFill="1" applyBorder="1" applyAlignment="1">
      <alignment horizontal="center" vertical="center" wrapText="1"/>
    </xf>
    <xf numFmtId="2" fontId="20" fillId="0" borderId="54" xfId="2" applyNumberFormat="1" applyFont="1" applyFill="1" applyBorder="1" applyAlignment="1">
      <alignment horizontal="center" vertical="center"/>
    </xf>
    <xf numFmtId="2" fontId="20" fillId="0" borderId="119" xfId="2" applyNumberFormat="1" applyFont="1" applyFill="1" applyBorder="1" applyAlignment="1">
      <alignment horizontal="center" vertical="center"/>
    </xf>
    <xf numFmtId="2" fontId="20" fillId="3" borderId="54" xfId="2" applyNumberFormat="1" applyFont="1" applyFill="1" applyBorder="1" applyAlignment="1">
      <alignment horizontal="center" vertical="center"/>
    </xf>
    <xf numFmtId="2" fontId="20" fillId="3" borderId="119" xfId="2" applyNumberFormat="1" applyFont="1" applyFill="1" applyBorder="1" applyAlignment="1">
      <alignment horizontal="center" vertical="center"/>
    </xf>
    <xf numFmtId="2" fontId="20" fillId="0" borderId="114" xfId="2" applyNumberFormat="1" applyFont="1" applyFill="1" applyBorder="1" applyAlignment="1">
      <alignment horizontal="center" vertical="center"/>
    </xf>
    <xf numFmtId="2" fontId="20" fillId="0" borderId="120" xfId="2" applyNumberFormat="1" applyFont="1" applyFill="1" applyBorder="1" applyAlignment="1">
      <alignment horizontal="center" vertical="center"/>
    </xf>
    <xf numFmtId="2" fontId="20" fillId="8" borderId="115" xfId="2" applyNumberFormat="1" applyFont="1" applyFill="1" applyBorder="1" applyAlignment="1">
      <alignment horizontal="center" vertical="center"/>
    </xf>
    <xf numFmtId="2" fontId="20" fillId="8" borderId="127" xfId="2" applyNumberFormat="1" applyFont="1" applyFill="1" applyBorder="1" applyAlignment="1">
      <alignment horizontal="center" vertical="center"/>
    </xf>
    <xf numFmtId="2" fontId="20" fillId="8" borderId="123" xfId="2" applyNumberFormat="1" applyFont="1" applyFill="1" applyBorder="1" applyAlignment="1">
      <alignment horizontal="center" vertical="center"/>
    </xf>
    <xf numFmtId="2" fontId="20" fillId="8" borderId="129" xfId="2" applyNumberFormat="1" applyFont="1" applyFill="1" applyBorder="1" applyAlignment="1">
      <alignment horizontal="center" vertical="center"/>
    </xf>
    <xf numFmtId="0" fontId="32" fillId="7" borderId="114" xfId="2" applyFont="1" applyFill="1" applyBorder="1" applyAlignment="1">
      <alignment horizontal="center" vertical="center"/>
    </xf>
    <xf numFmtId="167" fontId="30" fillId="5" borderId="114" xfId="2" applyNumberFormat="1" applyFont="1" applyFill="1" applyBorder="1" applyAlignment="1">
      <alignment horizontal="center" vertical="center"/>
    </xf>
    <xf numFmtId="167" fontId="30" fillId="3" borderId="24" xfId="2" applyNumberFormat="1" applyFont="1" applyFill="1" applyBorder="1" applyAlignment="1">
      <alignment horizontal="center" vertical="center"/>
    </xf>
    <xf numFmtId="167" fontId="30" fillId="5" borderId="24" xfId="2" applyNumberFormat="1" applyFont="1" applyFill="1" applyBorder="1" applyAlignment="1">
      <alignment horizontal="center" vertical="center"/>
    </xf>
    <xf numFmtId="0" fontId="32" fillId="7" borderId="120" xfId="2" applyFont="1" applyFill="1" applyBorder="1" applyAlignment="1">
      <alignment horizontal="center" vertical="center" wrapText="1"/>
    </xf>
    <xf numFmtId="0" fontId="32" fillId="7" borderId="76" xfId="2" applyFont="1" applyFill="1" applyBorder="1" applyAlignment="1">
      <alignment horizontal="center" vertical="center"/>
    </xf>
    <xf numFmtId="4" fontId="30" fillId="3" borderId="119" xfId="2" applyNumberFormat="1" applyFont="1" applyFill="1" applyBorder="1" applyAlignment="1">
      <alignment horizontal="center" vertical="center"/>
    </xf>
    <xf numFmtId="167" fontId="30" fillId="3" borderId="25" xfId="2" applyNumberFormat="1" applyFont="1" applyFill="1" applyBorder="1" applyAlignment="1">
      <alignment horizontal="center" vertical="center"/>
    </xf>
    <xf numFmtId="4" fontId="30" fillId="5" borderId="119" xfId="2" applyNumberFormat="1" applyFont="1" applyFill="1" applyBorder="1" applyAlignment="1">
      <alignment horizontal="center" vertical="center"/>
    </xf>
    <xf numFmtId="4" fontId="30" fillId="5" borderId="25" xfId="2" applyNumberFormat="1" applyFont="1" applyFill="1" applyBorder="1" applyAlignment="1">
      <alignment horizontal="center" vertical="center"/>
    </xf>
    <xf numFmtId="167" fontId="30" fillId="5" borderId="25" xfId="2" applyNumberFormat="1" applyFont="1" applyFill="1" applyBorder="1" applyAlignment="1">
      <alignment horizontal="center" vertical="center"/>
    </xf>
    <xf numFmtId="167" fontId="30" fillId="3" borderId="119" xfId="2" applyNumberFormat="1" applyFont="1" applyFill="1" applyBorder="1" applyAlignment="1">
      <alignment horizontal="center" vertical="center"/>
    </xf>
    <xf numFmtId="4" fontId="30" fillId="3" borderId="25" xfId="2" applyNumberFormat="1" applyFont="1" applyFill="1" applyBorder="1" applyAlignment="1">
      <alignment horizontal="center" vertical="center"/>
    </xf>
    <xf numFmtId="4" fontId="30" fillId="5" borderId="120" xfId="2" applyNumberFormat="1" applyFont="1" applyFill="1" applyBorder="1" applyAlignment="1">
      <alignment horizontal="center" vertical="center"/>
    </xf>
    <xf numFmtId="4" fontId="30" fillId="5" borderId="76" xfId="2" applyNumberFormat="1" applyFont="1" applyFill="1" applyBorder="1" applyAlignment="1">
      <alignment horizontal="center" vertical="center"/>
    </xf>
    <xf numFmtId="4" fontId="30" fillId="8" borderId="127" xfId="2" applyNumberFormat="1" applyFont="1" applyFill="1" applyBorder="1" applyAlignment="1">
      <alignment horizontal="center" vertical="center"/>
    </xf>
    <xf numFmtId="4" fontId="30" fillId="8" borderId="128" xfId="2" applyNumberFormat="1" applyFont="1" applyFill="1" applyBorder="1" applyAlignment="1">
      <alignment horizontal="center" vertical="center"/>
    </xf>
    <xf numFmtId="4" fontId="30" fillId="8" borderId="149" xfId="2" applyNumberFormat="1" applyFont="1" applyFill="1" applyBorder="1" applyAlignment="1">
      <alignment horizontal="center" vertical="center"/>
    </xf>
    <xf numFmtId="4" fontId="30" fillId="8" borderId="150" xfId="2" applyNumberFormat="1" applyFont="1" applyFill="1" applyBorder="1" applyAlignment="1">
      <alignment horizontal="center" vertical="center"/>
    </xf>
    <xf numFmtId="0" fontId="30" fillId="7" borderId="114" xfId="2" applyFont="1" applyFill="1" applyBorder="1" applyAlignment="1">
      <alignment horizontal="center" vertical="center"/>
    </xf>
    <xf numFmtId="0" fontId="30" fillId="7" borderId="120" xfId="2" applyFont="1" applyFill="1" applyBorder="1" applyAlignment="1">
      <alignment horizontal="center" vertical="center" wrapText="1"/>
    </xf>
    <xf numFmtId="0" fontId="30" fillId="7" borderId="76" xfId="2" applyFont="1" applyFill="1" applyBorder="1" applyAlignment="1">
      <alignment horizontal="center" vertical="center"/>
    </xf>
    <xf numFmtId="164" fontId="13" fillId="2" borderId="118" xfId="2" applyNumberFormat="1" applyFont="1" applyFill="1" applyBorder="1" applyAlignment="1">
      <alignment horizontal="center" vertical="center" wrapText="1"/>
    </xf>
    <xf numFmtId="2" fontId="20" fillId="7" borderId="67" xfId="2" applyNumberFormat="1" applyFont="1" applyFill="1" applyBorder="1" applyAlignment="1">
      <alignment horizontal="center" vertical="center" wrapText="1"/>
    </xf>
    <xf numFmtId="2" fontId="20" fillId="0" borderId="24" xfId="2" applyNumberFormat="1" applyFont="1" applyFill="1" applyBorder="1" applyAlignment="1">
      <alignment horizontal="center" vertical="center"/>
    </xf>
    <xf numFmtId="2" fontId="20" fillId="3" borderId="24" xfId="2" applyNumberFormat="1" applyFont="1" applyFill="1" applyBorder="1" applyAlignment="1">
      <alignment horizontal="center" vertical="center"/>
    </xf>
    <xf numFmtId="2" fontId="20" fillId="0" borderId="62" xfId="2" applyNumberFormat="1" applyFont="1" applyFill="1" applyBorder="1" applyAlignment="1">
      <alignment horizontal="center" vertical="center"/>
    </xf>
    <xf numFmtId="2" fontId="20" fillId="8" borderId="99" xfId="2" applyNumberFormat="1" applyFont="1" applyFill="1" applyBorder="1" applyAlignment="1">
      <alignment horizontal="center" vertical="center"/>
    </xf>
    <xf numFmtId="2" fontId="20" fillId="8" borderId="124" xfId="2" applyNumberFormat="1" applyFont="1" applyFill="1" applyBorder="1" applyAlignment="1">
      <alignment horizontal="center" vertical="center"/>
    </xf>
    <xf numFmtId="164" fontId="13" fillId="2" borderId="78" xfId="2" applyNumberFormat="1" applyFont="1" applyFill="1" applyBorder="1" applyAlignment="1">
      <alignment horizontal="center" vertical="center" wrapText="1"/>
    </xf>
    <xf numFmtId="2" fontId="20" fillId="0" borderId="25" xfId="2" applyNumberFormat="1" applyFont="1" applyFill="1" applyBorder="1" applyAlignment="1">
      <alignment horizontal="center" vertical="center"/>
    </xf>
    <xf numFmtId="2" fontId="20" fillId="3" borderId="25" xfId="2" applyNumberFormat="1" applyFont="1" applyFill="1" applyBorder="1" applyAlignment="1">
      <alignment horizontal="center" vertical="center"/>
    </xf>
    <xf numFmtId="2" fontId="20" fillId="0" borderId="76" xfId="2" applyNumberFormat="1" applyFont="1" applyFill="1" applyBorder="1" applyAlignment="1">
      <alignment horizontal="center" vertical="center"/>
    </xf>
    <xf numFmtId="2" fontId="20" fillId="8" borderId="128" xfId="2" applyNumberFormat="1" applyFont="1" applyFill="1" applyBorder="1" applyAlignment="1">
      <alignment horizontal="center" vertical="center"/>
    </xf>
    <xf numFmtId="2" fontId="20" fillId="8" borderId="130" xfId="2" applyNumberFormat="1" applyFont="1" applyFill="1" applyBorder="1" applyAlignment="1">
      <alignment horizontal="center" vertical="center"/>
    </xf>
    <xf numFmtId="0" fontId="26" fillId="0" borderId="27" xfId="0" applyFont="1" applyFill="1" applyBorder="1" applyAlignment="1">
      <alignment vertical="center"/>
    </xf>
    <xf numFmtId="0" fontId="8" fillId="6" borderId="2" xfId="0" applyFont="1" applyFill="1" applyBorder="1" applyAlignment="1">
      <alignment horizontal="center" vertical="center" wrapText="1"/>
    </xf>
    <xf numFmtId="0" fontId="11" fillId="8" borderId="2" xfId="0" applyFont="1" applyFill="1" applyBorder="1" applyAlignment="1">
      <alignment vertical="center"/>
    </xf>
    <xf numFmtId="2" fontId="11" fillId="8" borderId="2" xfId="0" applyNumberFormat="1" applyFont="1" applyFill="1" applyBorder="1" applyAlignment="1">
      <alignment horizontal="center" vertical="center"/>
    </xf>
    <xf numFmtId="0" fontId="11" fillId="8" borderId="3" xfId="0" applyFont="1" applyFill="1" applyBorder="1" applyAlignment="1">
      <alignment vertical="center"/>
    </xf>
    <xf numFmtId="2" fontId="11" fillId="8" borderId="3" xfId="0" applyNumberFormat="1" applyFont="1" applyFill="1" applyBorder="1" applyAlignment="1">
      <alignment horizontal="center" vertical="center"/>
    </xf>
    <xf numFmtId="0" fontId="23" fillId="0" borderId="69" xfId="0" applyFont="1" applyBorder="1"/>
    <xf numFmtId="0" fontId="24" fillId="0" borderId="0" xfId="0" applyFont="1" applyFill="1"/>
    <xf numFmtId="0" fontId="24" fillId="4" borderId="0" xfId="0" applyFont="1" applyFill="1"/>
    <xf numFmtId="0" fontId="34" fillId="7" borderId="10" xfId="0" applyFont="1" applyFill="1" applyBorder="1" applyAlignment="1">
      <alignment horizontal="center" vertical="center" wrapText="1"/>
    </xf>
    <xf numFmtId="0" fontId="34" fillId="7" borderId="47" xfId="0" applyFont="1" applyFill="1" applyBorder="1" applyAlignment="1">
      <alignment horizontal="center" vertical="center" wrapText="1"/>
    </xf>
    <xf numFmtId="0" fontId="24" fillId="0" borderId="0" xfId="0" applyFont="1" applyFill="1" applyAlignment="1">
      <alignment horizontal="center" vertical="center"/>
    </xf>
    <xf numFmtId="0" fontId="35" fillId="0" borderId="0" xfId="0" applyFont="1" applyFill="1"/>
    <xf numFmtId="2" fontId="35" fillId="0" borderId="0" xfId="0" applyNumberFormat="1" applyFont="1" applyFill="1" applyAlignment="1">
      <alignment horizontal="center" vertical="center"/>
    </xf>
    <xf numFmtId="0" fontId="35" fillId="3" borderId="0" xfId="0" applyFont="1" applyFill="1"/>
    <xf numFmtId="0" fontId="35" fillId="0" borderId="0" xfId="0" applyFont="1"/>
    <xf numFmtId="2" fontId="36" fillId="0" borderId="0" xfId="0" applyNumberFormat="1" applyFont="1" applyFill="1" applyAlignment="1">
      <alignment horizontal="center" vertical="center"/>
    </xf>
    <xf numFmtId="0" fontId="36" fillId="0" borderId="0" xfId="0" applyFont="1" applyFill="1"/>
    <xf numFmtId="2" fontId="24" fillId="0" borderId="0" xfId="0" applyNumberFormat="1" applyFont="1"/>
    <xf numFmtId="0" fontId="20" fillId="0" borderId="14" xfId="2" applyFont="1" applyFill="1" applyBorder="1" applyAlignment="1">
      <alignment horizontal="right" vertical="center"/>
    </xf>
    <xf numFmtId="3" fontId="20" fillId="0" borderId="14" xfId="0" applyNumberFormat="1" applyFont="1" applyFill="1" applyBorder="1" applyAlignment="1">
      <alignment horizontal="center" vertical="center"/>
    </xf>
    <xf numFmtId="169" fontId="20" fillId="0" borderId="14" xfId="0" applyNumberFormat="1" applyFont="1" applyFill="1" applyBorder="1" applyAlignment="1">
      <alignment horizontal="center" vertical="center"/>
    </xf>
    <xf numFmtId="168" fontId="7" fillId="3" borderId="2" xfId="0" applyNumberFormat="1" applyFont="1" applyFill="1" applyBorder="1" applyAlignment="1">
      <alignment horizontal="center" vertical="center"/>
    </xf>
    <xf numFmtId="169" fontId="7" fillId="0" borderId="27" xfId="0" applyNumberFormat="1" applyFont="1" applyFill="1" applyBorder="1" applyAlignment="1">
      <alignment horizontal="center" vertical="center"/>
    </xf>
    <xf numFmtId="2" fontId="7" fillId="0" borderId="2" xfId="2" applyNumberFormat="1" applyFont="1" applyFill="1" applyBorder="1" applyAlignment="1">
      <alignment horizontal="left" vertical="center"/>
    </xf>
    <xf numFmtId="2" fontId="7" fillId="3" borderId="2" xfId="2" applyNumberFormat="1" applyFont="1" applyFill="1" applyBorder="1" applyAlignment="1">
      <alignment horizontal="left" vertical="center"/>
    </xf>
    <xf numFmtId="168" fontId="7" fillId="0" borderId="2" xfId="0" applyNumberFormat="1" applyFont="1" applyFill="1" applyBorder="1" applyAlignment="1">
      <alignment horizontal="center" vertical="center"/>
    </xf>
    <xf numFmtId="0" fontId="7" fillId="0" borderId="50" xfId="2" applyFont="1" applyFill="1" applyBorder="1" applyAlignment="1">
      <alignment horizontal="left" vertical="center"/>
    </xf>
    <xf numFmtId="4" fontId="7" fillId="0" borderId="50" xfId="0" applyNumberFormat="1" applyFont="1" applyFill="1" applyBorder="1" applyAlignment="1">
      <alignment horizontal="center" vertical="center"/>
    </xf>
    <xf numFmtId="2" fontId="7" fillId="0" borderId="50" xfId="0" applyNumberFormat="1" applyFont="1" applyFill="1" applyBorder="1" applyAlignment="1">
      <alignment horizontal="center" vertical="center"/>
    </xf>
    <xf numFmtId="3" fontId="7" fillId="0" borderId="50" xfId="0" applyNumberFormat="1" applyFont="1" applyFill="1" applyBorder="1" applyAlignment="1">
      <alignment horizontal="center" vertical="center"/>
    </xf>
    <xf numFmtId="0" fontId="7" fillId="3" borderId="2" xfId="2" applyFont="1" applyFill="1" applyBorder="1" applyAlignment="1">
      <alignment horizontal="center" vertical="center"/>
    </xf>
    <xf numFmtId="0" fontId="7" fillId="0" borderId="2" xfId="2" applyFont="1" applyFill="1" applyBorder="1" applyAlignment="1">
      <alignment horizontal="center" vertical="center"/>
    </xf>
    <xf numFmtId="2" fontId="7" fillId="3" borderId="2" xfId="2" applyNumberFormat="1" applyFont="1" applyFill="1" applyBorder="1" applyAlignment="1">
      <alignment horizontal="center" vertical="center"/>
    </xf>
    <xf numFmtId="2" fontId="7" fillId="0" borderId="2" xfId="2" applyNumberFormat="1" applyFont="1" applyFill="1" applyBorder="1" applyAlignment="1">
      <alignment horizontal="center" vertical="center"/>
    </xf>
    <xf numFmtId="0" fontId="17" fillId="0" borderId="26" xfId="0" applyFont="1" applyFill="1" applyBorder="1" applyAlignment="1">
      <alignment horizontal="left" vertical="center" wrapText="1"/>
    </xf>
    <xf numFmtId="0" fontId="0" fillId="0" borderId="4" xfId="0" applyBorder="1"/>
    <xf numFmtId="2" fontId="6" fillId="8" borderId="65" xfId="0" applyNumberFormat="1" applyFont="1" applyFill="1" applyBorder="1" applyAlignment="1">
      <alignment horizontal="center" vertical="top"/>
    </xf>
    <xf numFmtId="2" fontId="6" fillId="8" borderId="66" xfId="0" applyNumberFormat="1" applyFont="1" applyFill="1" applyBorder="1" applyAlignment="1">
      <alignment horizontal="center" vertical="top"/>
    </xf>
    <xf numFmtId="2" fontId="6" fillId="8" borderId="67" xfId="0" applyNumberFormat="1" applyFont="1" applyFill="1" applyBorder="1" applyAlignment="1">
      <alignment horizontal="center" vertical="top"/>
    </xf>
    <xf numFmtId="2" fontId="6" fillId="8" borderId="10" xfId="0" applyNumberFormat="1" applyFont="1" applyFill="1" applyBorder="1" applyAlignment="1">
      <alignment horizontal="center" vertical="top"/>
    </xf>
    <xf numFmtId="0" fontId="19" fillId="0" borderId="0" xfId="2" applyFill="1">
      <alignment vertical="center"/>
    </xf>
    <xf numFmtId="0" fontId="19" fillId="0" borderId="0" xfId="2" applyAlignment="1">
      <alignment horizontal="center" vertical="center"/>
    </xf>
    <xf numFmtId="0" fontId="17" fillId="5" borderId="95" xfId="2" applyFont="1" applyFill="1" applyBorder="1" applyAlignment="1">
      <alignment horizontal="right" vertical="center"/>
    </xf>
    <xf numFmtId="4" fontId="17" fillId="5" borderId="95" xfId="2" applyNumberFormat="1" applyFont="1" applyFill="1" applyBorder="1" applyAlignment="1">
      <alignment horizontal="center" vertical="center"/>
    </xf>
    <xf numFmtId="2" fontId="17" fillId="5" borderId="95" xfId="2" applyNumberFormat="1" applyFont="1" applyFill="1" applyBorder="1" applyAlignment="1">
      <alignment horizontal="center" vertical="center"/>
    </xf>
    <xf numFmtId="3" fontId="17" fillId="5" borderId="95" xfId="2" applyNumberFormat="1" applyFont="1" applyFill="1" applyBorder="1" applyAlignment="1">
      <alignment horizontal="center" vertical="center"/>
    </xf>
    <xf numFmtId="167" fontId="17" fillId="5" borderId="95" xfId="2" applyNumberFormat="1" applyFont="1" applyFill="1" applyBorder="1" applyAlignment="1">
      <alignment horizontal="center" vertical="center"/>
    </xf>
    <xf numFmtId="0" fontId="17" fillId="0" borderId="98" xfId="2" applyFont="1" applyFill="1" applyBorder="1" applyAlignment="1">
      <alignment horizontal="right" vertical="center"/>
    </xf>
    <xf numFmtId="4" fontId="17" fillId="0" borderId="98" xfId="2" applyNumberFormat="1" applyFont="1" applyFill="1" applyBorder="1" applyAlignment="1">
      <alignment horizontal="center" vertical="center"/>
    </xf>
    <xf numFmtId="2" fontId="17" fillId="0" borderId="98" xfId="2" applyNumberFormat="1" applyFont="1" applyFill="1" applyBorder="1" applyAlignment="1">
      <alignment horizontal="center" vertical="center"/>
    </xf>
    <xf numFmtId="3" fontId="17" fillId="0" borderId="98" xfId="2" applyNumberFormat="1" applyFont="1" applyFill="1" applyBorder="1" applyAlignment="1">
      <alignment horizontal="center" vertical="center"/>
    </xf>
    <xf numFmtId="0" fontId="30" fillId="5" borderId="50" xfId="2" applyFont="1" applyFill="1" applyBorder="1" applyAlignment="1">
      <alignment horizontal="right" vertical="center" wrapText="1"/>
    </xf>
    <xf numFmtId="4" fontId="30" fillId="5" borderId="63" xfId="2" applyNumberFormat="1" applyFont="1" applyFill="1" applyBorder="1" applyAlignment="1">
      <alignment horizontal="center" vertical="center"/>
    </xf>
    <xf numFmtId="4" fontId="30" fillId="5" borderId="50" xfId="2" applyNumberFormat="1" applyFont="1" applyFill="1" applyBorder="1" applyAlignment="1">
      <alignment horizontal="center" vertical="center"/>
    </xf>
    <xf numFmtId="167" fontId="30" fillId="5" borderId="113" xfId="2" applyNumberFormat="1" applyFont="1" applyFill="1" applyBorder="1" applyAlignment="1">
      <alignment horizontal="center" vertical="center"/>
    </xf>
    <xf numFmtId="4" fontId="30" fillId="5" borderId="125" xfId="2" applyNumberFormat="1" applyFont="1" applyFill="1" applyBorder="1" applyAlignment="1">
      <alignment horizontal="center" vertical="center"/>
    </xf>
    <xf numFmtId="167" fontId="30" fillId="5" borderId="126" xfId="2" applyNumberFormat="1" applyFont="1" applyFill="1" applyBorder="1" applyAlignment="1">
      <alignment horizontal="center" vertical="center"/>
    </xf>
    <xf numFmtId="167" fontId="30" fillId="5" borderId="50" xfId="2" applyNumberFormat="1" applyFont="1" applyFill="1" applyBorder="1" applyAlignment="1">
      <alignment horizontal="center" vertical="center"/>
    </xf>
    <xf numFmtId="0" fontId="13" fillId="3" borderId="2" xfId="2" applyFont="1" applyFill="1" applyBorder="1" applyAlignment="1">
      <alignment horizontal="right" vertical="center"/>
    </xf>
    <xf numFmtId="0" fontId="20" fillId="0" borderId="50" xfId="2" applyFont="1" applyFill="1" applyBorder="1" applyAlignment="1">
      <alignment horizontal="right" vertical="center"/>
    </xf>
    <xf numFmtId="4" fontId="20" fillId="0" borderId="50" xfId="2" applyNumberFormat="1" applyFont="1" applyFill="1" applyBorder="1" applyAlignment="1">
      <alignment horizontal="center" vertical="center"/>
    </xf>
    <xf numFmtId="164" fontId="20" fillId="0" borderId="50" xfId="2" applyNumberFormat="1" applyFont="1" applyFill="1" applyBorder="1" applyAlignment="1">
      <alignment horizontal="center" vertical="center"/>
    </xf>
    <xf numFmtId="167" fontId="20" fillId="0" borderId="50" xfId="2" applyNumberFormat="1" applyFont="1" applyFill="1" applyBorder="1" applyAlignment="1">
      <alignment horizontal="center" vertical="center"/>
    </xf>
    <xf numFmtId="2" fontId="13" fillId="0" borderId="2" xfId="2" applyNumberFormat="1" applyFont="1" applyFill="1" applyBorder="1" applyAlignment="1">
      <alignment horizontal="center" vertical="center"/>
    </xf>
    <xf numFmtId="164" fontId="13" fillId="7" borderId="114" xfId="2" applyNumberFormat="1" applyFont="1" applyFill="1" applyBorder="1" applyAlignment="1">
      <alignment horizontal="center" vertical="center" wrapText="1"/>
    </xf>
    <xf numFmtId="164" fontId="20" fillId="0" borderId="113" xfId="2" applyNumberFormat="1" applyFont="1" applyFill="1" applyBorder="1" applyAlignment="1">
      <alignment horizontal="center" vertical="center"/>
    </xf>
    <xf numFmtId="0" fontId="13" fillId="7" borderId="62" xfId="2" applyFont="1" applyFill="1" applyBorder="1" applyAlignment="1">
      <alignment horizontal="center" vertical="center" wrapText="1"/>
    </xf>
    <xf numFmtId="4" fontId="20" fillId="0" borderId="63" xfId="2" applyNumberFormat="1" applyFont="1" applyFill="1" applyBorder="1" applyAlignment="1">
      <alignment horizontal="center" vertical="center"/>
    </xf>
    <xf numFmtId="4" fontId="20" fillId="3" borderId="24" xfId="2" applyNumberFormat="1" applyFont="1" applyFill="1" applyBorder="1" applyAlignment="1">
      <alignment horizontal="center" vertical="center"/>
    </xf>
    <xf numFmtId="167" fontId="20" fillId="3" borderId="24" xfId="2" applyNumberFormat="1" applyFont="1" applyFill="1" applyBorder="1" applyAlignment="1">
      <alignment horizontal="center" vertical="center"/>
    </xf>
    <xf numFmtId="167" fontId="20" fillId="0" borderId="24" xfId="2" applyNumberFormat="1" applyFont="1" applyFill="1" applyBorder="1" applyAlignment="1">
      <alignment horizontal="center" vertical="center"/>
    </xf>
    <xf numFmtId="4" fontId="20" fillId="0" borderId="24" xfId="2" applyNumberFormat="1" applyFont="1" applyFill="1" applyBorder="1" applyAlignment="1">
      <alignment horizontal="center" vertical="center"/>
    </xf>
    <xf numFmtId="4" fontId="20" fillId="0" borderId="62" xfId="2" applyNumberFormat="1" applyFont="1" applyFill="1" applyBorder="1" applyAlignment="1">
      <alignment horizontal="center" vertical="center"/>
    </xf>
    <xf numFmtId="4" fontId="20" fillId="8" borderId="99" xfId="2" applyNumberFormat="1" applyFont="1" applyFill="1" applyBorder="1" applyAlignment="1">
      <alignment horizontal="center" vertical="center"/>
    </xf>
    <xf numFmtId="4" fontId="20" fillId="8" borderId="124" xfId="2" applyNumberFormat="1" applyFont="1" applyFill="1" applyBorder="1" applyAlignment="1">
      <alignment horizontal="center" vertical="center"/>
    </xf>
    <xf numFmtId="0" fontId="13" fillId="7" borderId="120" xfId="2" applyFont="1" applyFill="1" applyBorder="1" applyAlignment="1">
      <alignment horizontal="center" vertical="center" wrapText="1"/>
    </xf>
    <xf numFmtId="164" fontId="13" fillId="7" borderId="76" xfId="2" applyNumberFormat="1" applyFont="1" applyFill="1" applyBorder="1" applyAlignment="1">
      <alignment horizontal="center" vertical="center" wrapText="1"/>
    </xf>
    <xf numFmtId="4" fontId="20" fillId="0" borderId="125" xfId="2" applyNumberFormat="1" applyFont="1" applyFill="1" applyBorder="1" applyAlignment="1">
      <alignment horizontal="center" vertical="center"/>
    </xf>
    <xf numFmtId="164" fontId="20" fillId="0" borderId="126" xfId="2" applyNumberFormat="1" applyFont="1" applyFill="1" applyBorder="1" applyAlignment="1">
      <alignment horizontal="center" vertical="center"/>
    </xf>
    <xf numFmtId="4" fontId="20" fillId="3" borderId="119" xfId="2" applyNumberFormat="1" applyFont="1" applyFill="1" applyBorder="1" applyAlignment="1">
      <alignment horizontal="center" vertical="center"/>
    </xf>
    <xf numFmtId="4" fontId="20" fillId="0" borderId="119" xfId="2" applyNumberFormat="1" applyFont="1" applyFill="1" applyBorder="1" applyAlignment="1">
      <alignment horizontal="center" vertical="center"/>
    </xf>
    <xf numFmtId="4" fontId="20" fillId="0" borderId="120" xfId="2" applyNumberFormat="1" applyFont="1" applyFill="1" applyBorder="1" applyAlignment="1">
      <alignment horizontal="center" vertical="center"/>
    </xf>
    <xf numFmtId="4" fontId="20" fillId="8" borderId="127" xfId="2" applyNumberFormat="1" applyFont="1" applyFill="1" applyBorder="1" applyAlignment="1">
      <alignment horizontal="center" vertical="center"/>
    </xf>
    <xf numFmtId="4" fontId="20" fillId="8" borderId="129" xfId="2" applyNumberFormat="1" applyFont="1" applyFill="1" applyBorder="1" applyAlignment="1">
      <alignment horizontal="center" vertical="center"/>
    </xf>
    <xf numFmtId="0" fontId="19" fillId="0" borderId="0" xfId="2" applyFill="1">
      <alignment vertical="center"/>
    </xf>
    <xf numFmtId="0" fontId="20" fillId="0" borderId="50" xfId="2" applyNumberFormat="1" applyFont="1" applyFill="1" applyBorder="1" applyAlignment="1">
      <alignment horizontal="center" vertical="center"/>
    </xf>
    <xf numFmtId="2" fontId="20" fillId="0" borderId="50" xfId="2" applyNumberFormat="1" applyFont="1" applyFill="1" applyBorder="1" applyAlignment="1">
      <alignment horizontal="center" vertical="center"/>
    </xf>
    <xf numFmtId="1" fontId="20" fillId="0" borderId="50" xfId="2" applyNumberFormat="1" applyFont="1" applyFill="1" applyBorder="1" applyAlignment="1">
      <alignment horizontal="center" vertical="center"/>
    </xf>
    <xf numFmtId="1" fontId="20" fillId="3" borderId="2" xfId="2" applyNumberFormat="1" applyFont="1" applyFill="1" applyBorder="1" applyAlignment="1">
      <alignment horizontal="center" vertical="center"/>
    </xf>
    <xf numFmtId="1" fontId="20" fillId="0" borderId="2" xfId="2" applyNumberFormat="1" applyFont="1" applyFill="1" applyBorder="1" applyAlignment="1">
      <alignment horizontal="center" vertical="center"/>
    </xf>
    <xf numFmtId="1" fontId="20" fillId="0" borderId="4" xfId="2" applyNumberFormat="1" applyFont="1" applyFill="1" applyBorder="1" applyAlignment="1">
      <alignment horizontal="center" vertical="center"/>
    </xf>
    <xf numFmtId="1" fontId="20" fillId="8" borderId="96" xfId="2" applyNumberFormat="1" applyFont="1" applyFill="1" applyBorder="1" applyAlignment="1">
      <alignment horizontal="center" vertical="center"/>
    </xf>
    <xf numFmtId="1" fontId="20" fillId="8" borderId="102" xfId="2" applyNumberFormat="1" applyFont="1" applyFill="1" applyBorder="1" applyAlignment="1">
      <alignment horizontal="center" vertical="center"/>
    </xf>
    <xf numFmtId="2" fontId="17" fillId="2" borderId="10" xfId="0" applyNumberFormat="1" applyFont="1" applyFill="1" applyBorder="1" applyAlignment="1">
      <alignment horizontal="center" vertical="center"/>
    </xf>
    <xf numFmtId="0" fontId="17" fillId="2" borderId="10" xfId="0" applyFont="1" applyFill="1" applyBorder="1" applyAlignment="1">
      <alignment horizontal="center" vertical="center"/>
    </xf>
    <xf numFmtId="169" fontId="17" fillId="2" borderId="10" xfId="0" applyNumberFormat="1" applyFont="1" applyFill="1" applyBorder="1" applyAlignment="1">
      <alignment horizontal="center" vertical="center"/>
    </xf>
    <xf numFmtId="0" fontId="20" fillId="8" borderId="156" xfId="2" applyFont="1" applyFill="1" applyBorder="1" applyAlignment="1">
      <alignment horizontal="right" vertical="center"/>
    </xf>
    <xf numFmtId="4" fontId="20" fillId="8" borderId="156" xfId="2" applyNumberFormat="1" applyFont="1" applyFill="1" applyBorder="1" applyAlignment="1">
      <alignment horizontal="center" vertical="center"/>
    </xf>
    <xf numFmtId="2" fontId="20" fillId="8" borderId="156" xfId="2" applyNumberFormat="1" applyFont="1" applyFill="1" applyBorder="1" applyAlignment="1">
      <alignment horizontal="center" vertical="center"/>
    </xf>
    <xf numFmtId="1" fontId="20" fillId="8" borderId="156" xfId="2" applyNumberFormat="1" applyFont="1" applyFill="1" applyBorder="1" applyAlignment="1">
      <alignment horizontal="center" vertical="center"/>
    </xf>
    <xf numFmtId="0" fontId="20" fillId="0" borderId="8" xfId="2" applyFont="1" applyFill="1" applyBorder="1" applyAlignment="1">
      <alignment horizontal="right" vertical="center"/>
    </xf>
    <xf numFmtId="0" fontId="20" fillId="0" borderId="8" xfId="2" applyNumberFormat="1" applyFont="1" applyFill="1" applyBorder="1" applyAlignment="1">
      <alignment horizontal="center" vertical="center"/>
    </xf>
    <xf numFmtId="2" fontId="20" fillId="0" borderId="8" xfId="2" applyNumberFormat="1" applyFont="1" applyFill="1" applyBorder="1" applyAlignment="1">
      <alignment horizontal="center" vertical="center"/>
    </xf>
    <xf numFmtId="1" fontId="20" fillId="0" borderId="8" xfId="2" applyNumberFormat="1" applyFont="1" applyFill="1" applyBorder="1" applyAlignment="1">
      <alignment horizontal="center" vertical="center"/>
    </xf>
    <xf numFmtId="0" fontId="20" fillId="0" borderId="73" xfId="2" applyFont="1" applyFill="1" applyBorder="1" applyAlignment="1">
      <alignment horizontal="right" vertical="center"/>
    </xf>
    <xf numFmtId="0" fontId="20" fillId="0" borderId="73" xfId="2" applyNumberFormat="1" applyFont="1" applyFill="1" applyBorder="1" applyAlignment="1">
      <alignment horizontal="center" vertical="center"/>
    </xf>
    <xf numFmtId="2" fontId="20" fillId="0" borderId="73" xfId="2" applyNumberFormat="1" applyFont="1" applyFill="1" applyBorder="1" applyAlignment="1">
      <alignment horizontal="center" vertical="center"/>
    </xf>
    <xf numFmtId="1" fontId="20" fillId="0" borderId="73" xfId="2" applyNumberFormat="1" applyFont="1" applyFill="1" applyBorder="1" applyAlignment="1">
      <alignment horizontal="center" vertical="center"/>
    </xf>
    <xf numFmtId="0" fontId="20" fillId="8" borderId="97" xfId="2" applyFont="1" applyFill="1" applyBorder="1" applyAlignment="1">
      <alignment horizontal="right" vertical="center"/>
    </xf>
    <xf numFmtId="4" fontId="20" fillId="8" borderId="97" xfId="2" applyNumberFormat="1" applyFont="1" applyFill="1" applyBorder="1" applyAlignment="1">
      <alignment horizontal="center" vertical="center"/>
    </xf>
    <xf numFmtId="2" fontId="20" fillId="8" borderId="97" xfId="2" applyNumberFormat="1" applyFont="1" applyFill="1" applyBorder="1" applyAlignment="1">
      <alignment horizontal="center" vertical="center"/>
    </xf>
    <xf numFmtId="1" fontId="20" fillId="8" borderId="97" xfId="2" applyNumberFormat="1" applyFont="1" applyFill="1" applyBorder="1" applyAlignment="1">
      <alignment horizontal="center" vertical="center"/>
    </xf>
    <xf numFmtId="0" fontId="20" fillId="3" borderId="4" xfId="2" applyFont="1" applyFill="1" applyBorder="1" applyAlignment="1">
      <alignment horizontal="right" vertical="center"/>
    </xf>
    <xf numFmtId="4" fontId="20" fillId="3" borderId="4" xfId="2" applyNumberFormat="1" applyFont="1" applyFill="1" applyBorder="1" applyAlignment="1">
      <alignment horizontal="center" vertical="center"/>
    </xf>
    <xf numFmtId="2" fontId="20" fillId="3" borderId="4" xfId="2" applyNumberFormat="1" applyFont="1" applyFill="1" applyBorder="1" applyAlignment="1">
      <alignment horizontal="center" vertical="center"/>
    </xf>
    <xf numFmtId="1" fontId="20" fillId="3" borderId="4" xfId="2" applyNumberFormat="1" applyFont="1" applyFill="1" applyBorder="1" applyAlignment="1">
      <alignment horizontal="center" vertical="center"/>
    </xf>
    <xf numFmtId="4" fontId="20" fillId="0" borderId="73" xfId="2" applyNumberFormat="1" applyFont="1" applyFill="1" applyBorder="1" applyAlignment="1">
      <alignment horizontal="center" vertical="center"/>
    </xf>
    <xf numFmtId="0" fontId="20" fillId="3" borderId="74" xfId="2" applyFont="1" applyFill="1" applyBorder="1" applyAlignment="1">
      <alignment horizontal="right" vertical="center"/>
    </xf>
    <xf numFmtId="4" fontId="20" fillId="3" borderId="74" xfId="2" applyNumberFormat="1" applyFont="1" applyFill="1" applyBorder="1" applyAlignment="1">
      <alignment horizontal="center" vertical="center"/>
    </xf>
    <xf numFmtId="2" fontId="20" fillId="3" borderId="74" xfId="2" applyNumberFormat="1" applyFont="1" applyFill="1" applyBorder="1" applyAlignment="1">
      <alignment horizontal="center" vertical="center"/>
    </xf>
    <xf numFmtId="1" fontId="20" fillId="3" borderId="74" xfId="2" applyNumberFormat="1" applyFont="1" applyFill="1" applyBorder="1" applyAlignment="1">
      <alignment horizontal="center" vertical="center"/>
    </xf>
    <xf numFmtId="0" fontId="20" fillId="3" borderId="10" xfId="2" applyFont="1" applyFill="1" applyBorder="1" applyAlignment="1">
      <alignment horizontal="right" vertical="center"/>
    </xf>
    <xf numFmtId="4" fontId="20" fillId="3" borderId="10" xfId="2" applyNumberFormat="1" applyFont="1" applyFill="1" applyBorder="1" applyAlignment="1">
      <alignment horizontal="center" vertical="center"/>
    </xf>
    <xf numFmtId="2" fontId="20" fillId="3" borderId="10" xfId="2" applyNumberFormat="1" applyFont="1" applyFill="1" applyBorder="1" applyAlignment="1">
      <alignment horizontal="center" vertical="center"/>
    </xf>
    <xf numFmtId="1" fontId="20" fillId="3" borderId="10" xfId="2" applyNumberFormat="1" applyFont="1" applyFill="1" applyBorder="1" applyAlignment="1">
      <alignment horizontal="center" vertical="center"/>
    </xf>
    <xf numFmtId="0" fontId="20" fillId="8" borderId="50" xfId="2" applyFont="1" applyFill="1" applyBorder="1" applyAlignment="1">
      <alignment horizontal="right" vertical="center"/>
    </xf>
    <xf numFmtId="4" fontId="20" fillId="8" borderId="50" xfId="2" applyNumberFormat="1" applyFont="1" applyFill="1" applyBorder="1" applyAlignment="1">
      <alignment horizontal="center" vertical="center"/>
    </xf>
    <xf numFmtId="0" fontId="20" fillId="0" borderId="102" xfId="2" applyFont="1" applyFill="1" applyBorder="1" applyAlignment="1">
      <alignment horizontal="right" vertical="center"/>
    </xf>
    <xf numFmtId="4" fontId="20" fillId="0" borderId="102" xfId="2" applyNumberFormat="1" applyFont="1" applyFill="1" applyBorder="1" applyAlignment="1">
      <alignment horizontal="center" vertical="center"/>
    </xf>
    <xf numFmtId="0" fontId="30" fillId="0" borderId="86" xfId="2" applyFont="1" applyFill="1" applyBorder="1" applyAlignment="1">
      <alignment horizontal="right" vertical="center"/>
    </xf>
    <xf numFmtId="4" fontId="30" fillId="0" borderId="87" xfId="2" applyNumberFormat="1" applyFont="1" applyFill="1" applyBorder="1" applyAlignment="1">
      <alignment horizontal="center" vertical="center"/>
    </xf>
    <xf numFmtId="2" fontId="30" fillId="0" borderId="87" xfId="2" applyNumberFormat="1" applyFont="1" applyFill="1" applyBorder="1" applyAlignment="1">
      <alignment horizontal="center" vertical="center"/>
    </xf>
    <xf numFmtId="4" fontId="19" fillId="0" borderId="0" xfId="2" applyNumberFormat="1" applyAlignment="1">
      <alignment horizontal="center" vertical="center"/>
    </xf>
    <xf numFmtId="2" fontId="30" fillId="0" borderId="88" xfId="2" applyNumberFormat="1" applyFont="1" applyFill="1" applyBorder="1" applyAlignment="1">
      <alignment horizontal="center" vertical="center"/>
    </xf>
    <xf numFmtId="0" fontId="9" fillId="0" borderId="50" xfId="2" applyFont="1" applyFill="1" applyBorder="1" applyAlignment="1">
      <alignment horizontal="left" vertical="center"/>
    </xf>
    <xf numFmtId="2" fontId="9" fillId="0" borderId="50" xfId="0" applyNumberFormat="1" applyFont="1" applyFill="1" applyBorder="1" applyAlignment="1">
      <alignment horizontal="center" vertical="center"/>
    </xf>
    <xf numFmtId="3" fontId="9" fillId="0" borderId="50" xfId="0" applyNumberFormat="1" applyFont="1" applyFill="1" applyBorder="1" applyAlignment="1">
      <alignment horizontal="center" vertical="center"/>
    </xf>
    <xf numFmtId="169" fontId="9" fillId="0" borderId="113" xfId="0" applyNumberFormat="1" applyFont="1" applyFill="1" applyBorder="1" applyAlignment="1">
      <alignment horizontal="center" vertical="center"/>
    </xf>
    <xf numFmtId="2" fontId="9" fillId="0" borderId="125" xfId="2" applyNumberFormat="1" applyFont="1" applyFill="1" applyBorder="1" applyAlignment="1">
      <alignment horizontal="center" vertical="center"/>
    </xf>
    <xf numFmtId="1" fontId="9" fillId="0" borderId="50" xfId="0" applyNumberFormat="1" applyFont="1" applyFill="1" applyBorder="1" applyAlignment="1">
      <alignment horizontal="center" vertical="center"/>
    </xf>
    <xf numFmtId="169" fontId="9" fillId="0" borderId="126" xfId="0" applyNumberFormat="1" applyFont="1" applyFill="1" applyBorder="1" applyAlignment="1">
      <alignment horizontal="center" vertical="center"/>
    </xf>
    <xf numFmtId="2" fontId="9" fillId="0" borderId="63" xfId="2" applyNumberFormat="1" applyFont="1" applyFill="1" applyBorder="1" applyAlignment="1">
      <alignment horizontal="center" vertical="center"/>
    </xf>
    <xf numFmtId="169" fontId="9" fillId="0" borderId="50" xfId="0" applyNumberFormat="1" applyFont="1" applyFill="1" applyBorder="1" applyAlignment="1">
      <alignment horizontal="center" vertical="center"/>
    </xf>
    <xf numFmtId="0" fontId="17" fillId="0" borderId="90" xfId="2" applyFont="1" applyFill="1" applyBorder="1" applyAlignment="1">
      <alignment horizontal="center" vertical="center" wrapText="1"/>
    </xf>
    <xf numFmtId="0" fontId="19" fillId="0" borderId="0" xfId="2" applyAlignment="1">
      <alignment horizontal="center" vertical="center"/>
    </xf>
    <xf numFmtId="0" fontId="26" fillId="6" borderId="2" xfId="0" applyFont="1" applyFill="1" applyBorder="1" applyAlignment="1">
      <alignment vertical="center"/>
    </xf>
    <xf numFmtId="2" fontId="26" fillId="6" borderId="2" xfId="0" applyNumberFormat="1" applyFont="1" applyFill="1" applyBorder="1" applyAlignment="1">
      <alignment horizontal="center" vertical="center"/>
    </xf>
    <xf numFmtId="164" fontId="26" fillId="6" borderId="2" xfId="0" applyNumberFormat="1" applyFont="1" applyFill="1" applyBorder="1" applyAlignment="1">
      <alignment horizontal="center" vertical="center"/>
    </xf>
    <xf numFmtId="1" fontId="26" fillId="6" borderId="54" xfId="0" applyNumberFormat="1" applyFont="1" applyFill="1" applyBorder="1" applyAlignment="1">
      <alignment horizontal="center" vertical="center"/>
    </xf>
    <xf numFmtId="2" fontId="26" fillId="6" borderId="119" xfId="0" applyNumberFormat="1" applyFont="1" applyFill="1" applyBorder="1" applyAlignment="1">
      <alignment horizontal="center" vertical="center"/>
    </xf>
    <xf numFmtId="1" fontId="26" fillId="6" borderId="2" xfId="0" applyNumberFormat="1" applyFont="1" applyFill="1" applyBorder="1" applyAlignment="1">
      <alignment horizontal="center" vertical="center"/>
    </xf>
    <xf numFmtId="0" fontId="13" fillId="6" borderId="86" xfId="2" applyFont="1" applyFill="1" applyBorder="1" applyAlignment="1">
      <alignment horizontal="right" vertical="center"/>
    </xf>
    <xf numFmtId="4" fontId="13" fillId="6" borderId="87" xfId="2" applyNumberFormat="1" applyFont="1" applyFill="1" applyBorder="1" applyAlignment="1">
      <alignment horizontal="center" vertical="center"/>
    </xf>
    <xf numFmtId="2" fontId="13" fillId="6" borderId="140" xfId="2" applyNumberFormat="1" applyFont="1" applyFill="1" applyBorder="1" applyAlignment="1">
      <alignment horizontal="center" vertical="center"/>
    </xf>
    <xf numFmtId="4" fontId="13" fillId="6" borderId="143" xfId="2" applyNumberFormat="1" applyFont="1" applyFill="1" applyBorder="1" applyAlignment="1">
      <alignment horizontal="center" vertical="center"/>
    </xf>
    <xf numFmtId="2" fontId="13" fillId="6" borderId="110" xfId="2" applyNumberFormat="1" applyFont="1" applyFill="1" applyBorder="1" applyAlignment="1">
      <alignment horizontal="center" vertical="center"/>
    </xf>
    <xf numFmtId="4" fontId="13" fillId="6" borderId="105" xfId="2" applyNumberFormat="1" applyFont="1" applyFill="1" applyBorder="1" applyAlignment="1">
      <alignment horizontal="center" vertical="center"/>
    </xf>
    <xf numFmtId="0" fontId="9" fillId="6" borderId="50" xfId="2" applyFont="1" applyFill="1" applyBorder="1" applyAlignment="1">
      <alignment horizontal="left" vertical="center"/>
    </xf>
    <xf numFmtId="2" fontId="9" fillId="6" borderId="50" xfId="0" applyNumberFormat="1" applyFont="1" applyFill="1" applyBorder="1" applyAlignment="1">
      <alignment horizontal="center" vertical="center"/>
    </xf>
    <xf numFmtId="3" fontId="9" fillId="6" borderId="50" xfId="0" applyNumberFormat="1" applyFont="1" applyFill="1" applyBorder="1" applyAlignment="1">
      <alignment horizontal="center" vertical="center"/>
    </xf>
    <xf numFmtId="169" fontId="9" fillId="6" borderId="113" xfId="0" applyNumberFormat="1" applyFont="1" applyFill="1" applyBorder="1" applyAlignment="1">
      <alignment horizontal="center" vertical="center"/>
    </xf>
    <xf numFmtId="2" fontId="9" fillId="6" borderId="125" xfId="2" applyNumberFormat="1" applyFont="1" applyFill="1" applyBorder="1" applyAlignment="1">
      <alignment horizontal="center" vertical="center"/>
    </xf>
    <xf numFmtId="1" fontId="9" fillId="6" borderId="50" xfId="0" applyNumberFormat="1" applyFont="1" applyFill="1" applyBorder="1" applyAlignment="1">
      <alignment horizontal="center" vertical="center"/>
    </xf>
    <xf numFmtId="169" fontId="9" fillId="6" borderId="126" xfId="0" applyNumberFormat="1" applyFont="1" applyFill="1" applyBorder="1" applyAlignment="1">
      <alignment horizontal="center" vertical="center"/>
    </xf>
    <xf numFmtId="169" fontId="9" fillId="6" borderId="50" xfId="0" applyNumberFormat="1" applyFont="1" applyFill="1" applyBorder="1" applyAlignment="1">
      <alignment horizontal="center" vertical="center"/>
    </xf>
    <xf numFmtId="0" fontId="17" fillId="9" borderId="114" xfId="2" applyFont="1" applyFill="1" applyBorder="1" applyAlignment="1">
      <alignment horizontal="center" vertical="center" wrapText="1"/>
    </xf>
    <xf numFmtId="0" fontId="17" fillId="6" borderId="2" xfId="2" applyFont="1" applyFill="1" applyBorder="1" applyAlignment="1">
      <alignment horizontal="center" vertical="center" wrapText="1"/>
    </xf>
    <xf numFmtId="0" fontId="17" fillId="6" borderId="39" xfId="2" applyFont="1" applyFill="1" applyBorder="1" applyAlignment="1">
      <alignment horizontal="center" vertical="center" wrapText="1"/>
    </xf>
    <xf numFmtId="0" fontId="17" fillId="9" borderId="10" xfId="2" applyFont="1" applyFill="1" applyBorder="1" applyAlignment="1">
      <alignment horizontal="center" vertical="center" wrapText="1"/>
    </xf>
    <xf numFmtId="0" fontId="17" fillId="2" borderId="54" xfId="2" applyFont="1" applyFill="1" applyBorder="1" applyAlignment="1">
      <alignment horizontal="center" vertical="center" wrapText="1"/>
    </xf>
    <xf numFmtId="2" fontId="20" fillId="0" borderId="113" xfId="2" applyNumberFormat="1" applyFont="1" applyFill="1" applyBorder="1" applyAlignment="1">
      <alignment horizontal="center" vertical="center"/>
    </xf>
    <xf numFmtId="2" fontId="20" fillId="0" borderId="125" xfId="2" applyNumberFormat="1" applyFont="1" applyFill="1" applyBorder="1" applyAlignment="1">
      <alignment horizontal="center" vertical="center"/>
    </xf>
    <xf numFmtId="0" fontId="19" fillId="0" borderId="0" xfId="2" applyFont="1" applyFill="1" applyAlignment="1">
      <alignment horizontal="center" vertical="center"/>
    </xf>
    <xf numFmtId="4" fontId="19" fillId="0" borderId="0" xfId="2" applyNumberFormat="1" applyFont="1" applyFill="1" applyAlignment="1">
      <alignment horizontal="center" vertical="center"/>
    </xf>
    <xf numFmtId="2" fontId="20" fillId="0" borderId="126" xfId="2" applyNumberFormat="1" applyFont="1" applyFill="1" applyBorder="1" applyAlignment="1">
      <alignment horizontal="center" vertical="center"/>
    </xf>
    <xf numFmtId="2" fontId="20" fillId="0" borderId="63" xfId="2" applyNumberFormat="1" applyFont="1" applyFill="1" applyBorder="1" applyAlignment="1">
      <alignment horizontal="center" vertical="center"/>
    </xf>
    <xf numFmtId="2" fontId="37" fillId="0" borderId="0" xfId="2" applyNumberFormat="1" applyFont="1" applyFill="1">
      <alignment vertical="center"/>
    </xf>
    <xf numFmtId="2" fontId="38" fillId="0" borderId="0" xfId="2" applyNumberFormat="1" applyFont="1" applyFill="1">
      <alignment vertical="center"/>
    </xf>
    <xf numFmtId="4" fontId="39" fillId="0" borderId="0" xfId="2" applyNumberFormat="1" applyFont="1" applyFill="1">
      <alignment vertical="center"/>
    </xf>
    <xf numFmtId="0" fontId="19" fillId="0" borderId="0" xfId="2" applyFill="1">
      <alignment vertical="center"/>
    </xf>
    <xf numFmtId="164" fontId="20" fillId="0" borderId="125" xfId="2" applyNumberFormat="1" applyFont="1" applyFill="1" applyBorder="1" applyAlignment="1">
      <alignment horizontal="center" vertical="center"/>
    </xf>
    <xf numFmtId="164" fontId="20" fillId="0" borderId="63" xfId="2" applyNumberFormat="1" applyFont="1" applyFill="1" applyBorder="1" applyAlignment="1">
      <alignment horizontal="center" vertical="center"/>
    </xf>
    <xf numFmtId="0" fontId="17" fillId="0" borderId="87" xfId="2" applyFont="1" applyFill="1" applyBorder="1" applyAlignment="1">
      <alignment horizontal="center" vertical="center" wrapText="1"/>
    </xf>
    <xf numFmtId="0" fontId="17" fillId="0" borderId="110" xfId="2" applyFont="1" applyFill="1" applyBorder="1" applyAlignment="1">
      <alignment horizontal="center" vertical="center" wrapText="1"/>
    </xf>
    <xf numFmtId="0" fontId="17" fillId="0" borderId="105" xfId="2" applyFont="1" applyFill="1" applyBorder="1" applyAlignment="1">
      <alignment horizontal="center" vertical="center" wrapText="1"/>
    </xf>
    <xf numFmtId="0" fontId="17" fillId="0" borderId="88" xfId="2" applyFont="1" applyFill="1" applyBorder="1" applyAlignment="1">
      <alignment horizontal="center" vertical="center" wrapText="1"/>
    </xf>
    <xf numFmtId="0" fontId="19" fillId="0" borderId="0" xfId="2" applyFill="1">
      <alignment vertical="center"/>
    </xf>
    <xf numFmtId="0" fontId="17" fillId="9" borderId="106" xfId="2" applyFont="1" applyFill="1" applyBorder="1" applyAlignment="1">
      <alignment horizontal="center" vertical="center" wrapText="1"/>
    </xf>
    <xf numFmtId="0" fontId="17" fillId="9" borderId="111" xfId="2" applyFont="1" applyFill="1" applyBorder="1" applyAlignment="1">
      <alignment horizontal="center" vertical="center" wrapText="1"/>
    </xf>
    <xf numFmtId="0" fontId="40" fillId="0" borderId="157" xfId="0" applyFont="1" applyBorder="1" applyAlignment="1">
      <alignment horizontal="right"/>
    </xf>
    <xf numFmtId="0" fontId="40" fillId="2" borderId="157" xfId="0" applyFont="1" applyFill="1" applyBorder="1" applyAlignment="1">
      <alignment horizontal="center"/>
    </xf>
    <xf numFmtId="0" fontId="41" fillId="3" borderId="159" xfId="0" applyFont="1" applyFill="1" applyBorder="1" applyAlignment="1">
      <alignment horizontal="center"/>
    </xf>
    <xf numFmtId="0" fontId="41" fillId="0" borderId="160" xfId="0" applyFont="1" applyBorder="1" applyAlignment="1">
      <alignment horizontal="center"/>
    </xf>
    <xf numFmtId="0" fontId="41" fillId="3" borderId="161" xfId="0" applyFont="1" applyFill="1" applyBorder="1" applyAlignment="1">
      <alignment horizontal="center"/>
    </xf>
    <xf numFmtId="0" fontId="41" fillId="3" borderId="163" xfId="0" applyFont="1" applyFill="1" applyBorder="1" applyAlignment="1">
      <alignment horizontal="center"/>
    </xf>
    <xf numFmtId="0" fontId="41" fillId="0" borderId="164" xfId="0" applyFont="1" applyBorder="1" applyAlignment="1">
      <alignment horizontal="center"/>
    </xf>
    <xf numFmtId="0" fontId="41" fillId="3" borderId="165" xfId="0" applyFont="1" applyFill="1" applyBorder="1" applyAlignment="1">
      <alignment horizontal="center"/>
    </xf>
    <xf numFmtId="0" fontId="40" fillId="0" borderId="167" xfId="0" applyFont="1" applyBorder="1" applyAlignment="1">
      <alignment horizontal="center"/>
    </xf>
    <xf numFmtId="0" fontId="41" fillId="3" borderId="168" xfId="0" applyFont="1" applyFill="1" applyBorder="1" applyAlignment="1">
      <alignment horizontal="left"/>
    </xf>
    <xf numFmtId="0" fontId="41" fillId="0" borderId="169" xfId="0" applyFont="1" applyBorder="1" applyAlignment="1">
      <alignment horizontal="left"/>
    </xf>
    <xf numFmtId="0" fontId="41" fillId="3" borderId="170" xfId="0" applyFont="1" applyFill="1" applyBorder="1" applyAlignment="1">
      <alignment horizontal="left"/>
    </xf>
    <xf numFmtId="0" fontId="40" fillId="2" borderId="171" xfId="0" applyFont="1" applyFill="1" applyBorder="1" applyAlignment="1">
      <alignment horizontal="center"/>
    </xf>
    <xf numFmtId="0" fontId="41" fillId="3" borderId="168" xfId="0" applyFont="1" applyFill="1" applyBorder="1" applyAlignment="1">
      <alignment horizontal="center"/>
    </xf>
    <xf numFmtId="0" fontId="41" fillId="0" borderId="169" xfId="0" applyFont="1" applyBorder="1" applyAlignment="1">
      <alignment horizontal="center"/>
    </xf>
    <xf numFmtId="0" fontId="41" fillId="3" borderId="170" xfId="0" applyFont="1" applyFill="1" applyBorder="1" applyAlignment="1">
      <alignment horizontal="center"/>
    </xf>
    <xf numFmtId="0" fontId="40" fillId="2" borderId="173" xfId="0" applyFont="1" applyFill="1" applyBorder="1" applyAlignment="1">
      <alignment horizontal="center"/>
    </xf>
    <xf numFmtId="0" fontId="41" fillId="3" borderId="174" xfId="0" applyFont="1" applyFill="1" applyBorder="1" applyAlignment="1">
      <alignment horizontal="center"/>
    </xf>
    <xf numFmtId="0" fontId="41" fillId="0" borderId="175" xfId="0" applyFont="1" applyBorder="1" applyAlignment="1">
      <alignment horizontal="center"/>
    </xf>
    <xf numFmtId="0" fontId="41" fillId="3" borderId="166" xfId="0" applyFont="1" applyFill="1" applyBorder="1" applyAlignment="1">
      <alignment horizontal="center"/>
    </xf>
    <xf numFmtId="0" fontId="19" fillId="0" borderId="0" xfId="2" applyAlignment="1">
      <alignment horizontal="center" vertical="center"/>
    </xf>
    <xf numFmtId="0" fontId="19" fillId="0" borderId="0" xfId="2" applyFill="1">
      <alignment vertical="center"/>
    </xf>
    <xf numFmtId="0" fontId="43" fillId="0" borderId="0" xfId="0" applyFont="1"/>
    <xf numFmtId="0" fontId="0" fillId="0" borderId="0" xfId="0" applyFont="1"/>
    <xf numFmtId="0" fontId="44" fillId="0" borderId="27" xfId="0" applyFont="1" applyBorder="1" applyAlignment="1">
      <alignment horizontal="left" vertical="center"/>
    </xf>
    <xf numFmtId="0" fontId="45" fillId="0" borderId="0" xfId="2" applyFont="1" applyAlignment="1">
      <alignment horizontal="left" vertical="center"/>
    </xf>
    <xf numFmtId="0" fontId="19" fillId="0" borderId="0" xfId="2" applyFill="1" applyAlignment="1">
      <alignment horizontal="left" vertical="center"/>
    </xf>
    <xf numFmtId="0" fontId="19" fillId="0" borderId="0" xfId="2" applyFont="1">
      <alignment vertical="center"/>
    </xf>
    <xf numFmtId="0" fontId="19" fillId="0" borderId="0" xfId="2" applyFont="1" applyAlignment="1">
      <alignment horizontal="center" vertical="center"/>
    </xf>
    <xf numFmtId="2" fontId="19" fillId="0" borderId="0" xfId="2" applyNumberFormat="1" applyFont="1" applyAlignment="1">
      <alignment horizontal="center" vertical="center"/>
    </xf>
    <xf numFmtId="0" fontId="19" fillId="0" borderId="0" xfId="2" applyFont="1" applyFill="1">
      <alignment vertical="center"/>
    </xf>
    <xf numFmtId="0" fontId="42" fillId="0" borderId="0" xfId="2" applyFont="1">
      <alignment vertical="center"/>
    </xf>
    <xf numFmtId="0" fontId="43" fillId="0" borderId="0" xfId="2" applyFont="1">
      <alignment vertical="center"/>
    </xf>
    <xf numFmtId="0" fontId="44" fillId="0" borderId="0" xfId="0" applyFont="1" applyAlignment="1">
      <alignment horizontal="left" vertical="center"/>
    </xf>
    <xf numFmtId="2" fontId="43" fillId="0" borderId="0" xfId="2" applyNumberFormat="1" applyFont="1" applyAlignment="1">
      <alignment horizontal="center" vertical="center"/>
    </xf>
    <xf numFmtId="0" fontId="43" fillId="0" borderId="0" xfId="2" applyFont="1" applyAlignment="1">
      <alignment horizontal="center" vertical="center"/>
    </xf>
    <xf numFmtId="0" fontId="43" fillId="0" borderId="0" xfId="2" applyFont="1" applyFill="1">
      <alignment vertical="center"/>
    </xf>
    <xf numFmtId="0" fontId="43" fillId="0" borderId="0" xfId="2" applyFont="1" applyFill="1" applyAlignment="1">
      <alignment horizontal="center"/>
    </xf>
    <xf numFmtId="0" fontId="43" fillId="0" borderId="0" xfId="2" applyFont="1" applyFill="1" applyAlignment="1">
      <alignment horizontal="center" vertical="center"/>
    </xf>
    <xf numFmtId="2" fontId="43" fillId="0" borderId="0" xfId="2" applyNumberFormat="1" applyFont="1" applyFill="1">
      <alignment vertical="center"/>
    </xf>
    <xf numFmtId="0" fontId="46" fillId="0" borderId="0" xfId="2" applyFont="1" applyAlignment="1">
      <alignment horizontal="left" vertical="center"/>
    </xf>
    <xf numFmtId="0" fontId="43" fillId="0" borderId="0" xfId="2" applyFont="1" applyAlignment="1">
      <alignment vertical="center"/>
    </xf>
    <xf numFmtId="0" fontId="43" fillId="0" borderId="0" xfId="2" applyFont="1" applyAlignment="1">
      <alignment horizontal="left" vertical="center"/>
    </xf>
    <xf numFmtId="0" fontId="19" fillId="0" borderId="14" xfId="2" applyFill="1" applyBorder="1">
      <alignment vertical="center"/>
    </xf>
    <xf numFmtId="0" fontId="19" fillId="0" borderId="100" xfId="2" applyFill="1" applyBorder="1">
      <alignment vertical="center"/>
    </xf>
    <xf numFmtId="0" fontId="19" fillId="0" borderId="103" xfId="2" applyFill="1" applyBorder="1">
      <alignment vertical="center"/>
    </xf>
    <xf numFmtId="0" fontId="44" fillId="0" borderId="0" xfId="2" applyFont="1" applyAlignment="1">
      <alignment horizontal="left" vertical="center"/>
    </xf>
    <xf numFmtId="0" fontId="20" fillId="7" borderId="54" xfId="0" applyFont="1" applyFill="1" applyBorder="1" applyAlignment="1">
      <alignment horizontal="center" vertical="center"/>
    </xf>
    <xf numFmtId="0" fontId="20" fillId="7" borderId="71" xfId="0" applyFont="1" applyFill="1" applyBorder="1" applyAlignment="1">
      <alignment horizontal="center" vertical="center"/>
    </xf>
    <xf numFmtId="0" fontId="20" fillId="7" borderId="24" xfId="0" applyFont="1" applyFill="1" applyBorder="1" applyAlignment="1">
      <alignment horizontal="center" vertical="center"/>
    </xf>
    <xf numFmtId="0" fontId="20" fillId="7" borderId="42" xfId="0" applyFont="1" applyFill="1" applyBorder="1" applyAlignment="1">
      <alignment horizontal="center" vertical="center"/>
    </xf>
    <xf numFmtId="0" fontId="25" fillId="0" borderId="2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7" borderId="2" xfId="0" applyFont="1" applyFill="1" applyBorder="1" applyAlignment="1">
      <alignment horizontal="center" vertical="center"/>
    </xf>
    <xf numFmtId="0" fontId="25" fillId="7" borderId="2"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6" fillId="7" borderId="39" xfId="0" applyFont="1" applyFill="1" applyBorder="1" applyAlignment="1">
      <alignment horizontal="center" vertical="center"/>
    </xf>
    <xf numFmtId="0" fontId="7" fillId="5" borderId="0"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5" fillId="7" borderId="40"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23" fillId="7" borderId="42" xfId="0" applyFont="1" applyFill="1" applyBorder="1" applyAlignment="1">
      <alignment horizontal="center"/>
    </xf>
    <xf numFmtId="0" fontId="23" fillId="7" borderId="24" xfId="0" applyFont="1" applyFill="1" applyBorder="1" applyAlignment="1">
      <alignment horizontal="center"/>
    </xf>
    <xf numFmtId="0" fontId="23" fillId="0" borderId="153" xfId="0" applyFont="1" applyFill="1" applyBorder="1" applyAlignment="1">
      <alignment horizontal="center" vertical="center" wrapText="1"/>
    </xf>
    <xf numFmtId="0" fontId="23" fillId="0" borderId="154"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43"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 fillId="2" borderId="12"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4" xfId="0" applyFont="1" applyFill="1" applyBorder="1" applyAlignment="1">
      <alignment horizontal="center" vertical="center" textRotation="90"/>
    </xf>
    <xf numFmtId="0" fontId="3" fillId="2" borderId="8" xfId="0" applyFont="1" applyFill="1" applyBorder="1" applyAlignment="1">
      <alignment horizontal="center" vertical="center" textRotation="90"/>
    </xf>
    <xf numFmtId="0" fontId="3" fillId="2" borderId="13" xfId="0" applyFont="1" applyFill="1" applyBorder="1" applyAlignment="1">
      <alignment horizontal="center" vertical="center" textRotation="90"/>
    </xf>
    <xf numFmtId="0" fontId="3" fillId="2" borderId="50" xfId="0" applyFont="1" applyFill="1" applyBorder="1" applyAlignment="1">
      <alignment horizontal="center" vertical="center" textRotation="90"/>
    </xf>
    <xf numFmtId="0" fontId="3" fillId="2" borderId="10" xfId="0" applyFont="1" applyFill="1" applyBorder="1" applyAlignment="1">
      <alignment horizontal="center" vertical="center" textRotation="90"/>
    </xf>
    <xf numFmtId="0" fontId="7" fillId="7" borderId="2" xfId="0" applyFont="1" applyFill="1" applyBorder="1" applyAlignment="1">
      <alignment horizontal="center" vertical="center"/>
    </xf>
    <xf numFmtId="2" fontId="7" fillId="7" borderId="2" xfId="0" applyNumberFormat="1" applyFont="1" applyFill="1" applyBorder="1" applyAlignment="1">
      <alignment horizontal="center" vertical="center"/>
    </xf>
    <xf numFmtId="169" fontId="7" fillId="7" borderId="2" xfId="0" applyNumberFormat="1" applyFont="1" applyFill="1" applyBorder="1" applyAlignment="1">
      <alignment horizontal="center" vertical="center"/>
    </xf>
    <xf numFmtId="2" fontId="28" fillId="7" borderId="2" xfId="0" applyNumberFormat="1" applyFont="1" applyFill="1" applyBorder="1" applyAlignment="1">
      <alignment horizontal="center" vertical="center"/>
    </xf>
    <xf numFmtId="0" fontId="28" fillId="7" borderId="2" xfId="0" applyFont="1" applyFill="1" applyBorder="1" applyAlignment="1">
      <alignment horizontal="center" vertical="center"/>
    </xf>
    <xf numFmtId="169" fontId="28" fillId="7" borderId="2" xfId="0" applyNumberFormat="1" applyFont="1" applyFill="1" applyBorder="1" applyAlignment="1">
      <alignment horizontal="center" vertical="center"/>
    </xf>
    <xf numFmtId="0" fontId="1" fillId="7" borderId="45"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25" fillId="7" borderId="54" xfId="0" applyFont="1" applyFill="1" applyBorder="1" applyAlignment="1">
      <alignment horizontal="center" vertical="center"/>
    </xf>
    <xf numFmtId="0" fontId="25" fillId="7" borderId="24"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25"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8" fillId="7" borderId="2" xfId="0" applyFont="1" applyFill="1" applyBorder="1" applyAlignment="1">
      <alignment horizontal="center"/>
    </xf>
    <xf numFmtId="0" fontId="10" fillId="7" borderId="2"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155" xfId="0" applyFont="1" applyFill="1" applyBorder="1" applyAlignment="1">
      <alignment horizontal="center" vertical="center" wrapText="1"/>
    </xf>
    <xf numFmtId="0" fontId="27" fillId="7" borderId="55" xfId="0" applyFont="1" applyFill="1" applyBorder="1" applyAlignment="1">
      <alignment horizontal="center" vertical="center" wrapText="1"/>
    </xf>
    <xf numFmtId="0" fontId="27" fillId="7" borderId="56"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18" fillId="2" borderId="34" xfId="0" applyFont="1" applyFill="1" applyBorder="1" applyAlignment="1">
      <alignment horizontal="center"/>
    </xf>
    <xf numFmtId="0" fontId="18" fillId="2" borderId="33" xfId="0" applyFont="1" applyFill="1" applyBorder="1" applyAlignment="1">
      <alignment horizontal="center"/>
    </xf>
    <xf numFmtId="0" fontId="18" fillId="2" borderId="79" xfId="0" applyFont="1" applyFill="1" applyBorder="1" applyAlignment="1">
      <alignment horizontal="center"/>
    </xf>
    <xf numFmtId="0" fontId="18" fillId="2" borderId="32" xfId="0" applyFont="1" applyFill="1" applyBorder="1" applyAlignment="1">
      <alignment horizontal="center"/>
    </xf>
    <xf numFmtId="0" fontId="18" fillId="2" borderId="85" xfId="0" applyFont="1" applyFill="1" applyBorder="1" applyAlignment="1">
      <alignment horizontal="center"/>
    </xf>
    <xf numFmtId="0" fontId="18" fillId="2" borderId="83" xfId="0" applyFont="1" applyFill="1" applyBorder="1" applyAlignment="1">
      <alignment horizontal="center"/>
    </xf>
    <xf numFmtId="0" fontId="18" fillId="2" borderId="82" xfId="0" applyFont="1" applyFill="1" applyBorder="1" applyAlignment="1">
      <alignment horizontal="center"/>
    </xf>
    <xf numFmtId="0" fontId="18" fillId="2" borderId="84" xfId="0" applyFont="1" applyFill="1" applyBorder="1" applyAlignment="1">
      <alignment horizontal="center"/>
    </xf>
    <xf numFmtId="0" fontId="17" fillId="2" borderId="30"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81" xfId="0" applyFont="1" applyFill="1" applyBorder="1" applyAlignment="1">
      <alignment horizontal="center" vertical="center"/>
    </xf>
    <xf numFmtId="0" fontId="30" fillId="7" borderId="19" xfId="2" applyFont="1" applyFill="1" applyBorder="1" applyAlignment="1">
      <alignment horizontal="center" vertical="center" wrapText="1"/>
    </xf>
    <xf numFmtId="0" fontId="26" fillId="7" borderId="68" xfId="2" applyFont="1" applyFill="1" applyBorder="1" applyAlignment="1">
      <alignment horizontal="center" vertical="center" wrapText="1"/>
    </xf>
    <xf numFmtId="0" fontId="26" fillId="7" borderId="19" xfId="2" applyFont="1" applyFill="1" applyBorder="1" applyAlignment="1">
      <alignment horizontal="center" vertical="center"/>
    </xf>
    <xf numFmtId="0" fontId="26" fillId="7" borderId="108" xfId="2" applyFont="1" applyFill="1" applyBorder="1" applyAlignment="1">
      <alignment horizontal="center" vertical="center"/>
    </xf>
    <xf numFmtId="0" fontId="26" fillId="7" borderId="71" xfId="2" applyFont="1" applyFill="1" applyBorder="1" applyAlignment="1">
      <alignment horizontal="center" vertical="center"/>
    </xf>
    <xf numFmtId="0" fontId="26" fillId="7" borderId="68" xfId="2" applyFont="1" applyFill="1" applyBorder="1" applyAlignment="1">
      <alignment horizontal="center" vertical="center"/>
    </xf>
    <xf numFmtId="0" fontId="26" fillId="7" borderId="19" xfId="2" applyFont="1" applyFill="1" applyBorder="1" applyAlignment="1">
      <alignment horizontal="center" vertical="center" wrapText="1"/>
    </xf>
    <xf numFmtId="0" fontId="26" fillId="7" borderId="108" xfId="2" applyFont="1" applyFill="1" applyBorder="1" applyAlignment="1">
      <alignment horizontal="center" vertical="center" wrapText="1"/>
    </xf>
    <xf numFmtId="0" fontId="30" fillId="7" borderId="71" xfId="2" applyFont="1" applyFill="1" applyBorder="1" applyAlignment="1">
      <alignment horizontal="center" vertical="center" wrapText="1"/>
    </xf>
    <xf numFmtId="0" fontId="17" fillId="3" borderId="73" xfId="2" applyFont="1" applyFill="1" applyBorder="1" applyAlignment="1">
      <alignment horizontal="center" vertical="center" textRotation="90"/>
    </xf>
    <xf numFmtId="0" fontId="17" fillId="3" borderId="2" xfId="2" applyFont="1" applyFill="1" applyBorder="1" applyAlignment="1">
      <alignment horizontal="center" vertical="center" textRotation="90"/>
    </xf>
    <xf numFmtId="0" fontId="17" fillId="3" borderId="10" xfId="2" applyFont="1" applyFill="1" applyBorder="1" applyAlignment="1">
      <alignment horizontal="center" vertical="center" textRotation="90"/>
    </xf>
    <xf numFmtId="0" fontId="17" fillId="7" borderId="2" xfId="2" applyFont="1" applyFill="1" applyBorder="1" applyAlignment="1">
      <alignment horizontal="center" vertical="center" wrapText="1"/>
    </xf>
    <xf numFmtId="0" fontId="17" fillId="3" borderId="95" xfId="2" applyFont="1" applyFill="1" applyBorder="1" applyAlignment="1">
      <alignment horizontal="center" vertical="center" textRotation="90"/>
    </xf>
    <xf numFmtId="0" fontId="17" fillId="3" borderId="96" xfId="2" applyFont="1" applyFill="1" applyBorder="1" applyAlignment="1">
      <alignment horizontal="center" vertical="center" textRotation="90"/>
    </xf>
    <xf numFmtId="0" fontId="17" fillId="3" borderId="97" xfId="2" applyFont="1" applyFill="1" applyBorder="1" applyAlignment="1">
      <alignment horizontal="center" vertical="center" textRotation="90"/>
    </xf>
    <xf numFmtId="0" fontId="17" fillId="3" borderId="4" xfId="2" applyFont="1" applyFill="1" applyBorder="1" applyAlignment="1">
      <alignment horizontal="center" vertical="center" textRotation="90"/>
    </xf>
    <xf numFmtId="0" fontId="17" fillId="3" borderId="74" xfId="2" applyFont="1" applyFill="1" applyBorder="1" applyAlignment="1">
      <alignment horizontal="center" vertical="center" textRotation="90"/>
    </xf>
    <xf numFmtId="0" fontId="17" fillId="0" borderId="0" xfId="2" applyFont="1" applyBorder="1" applyAlignment="1">
      <alignment horizontal="center" vertical="center"/>
    </xf>
    <xf numFmtId="0" fontId="30" fillId="7" borderId="2" xfId="2" applyFont="1" applyFill="1" applyBorder="1" applyAlignment="1">
      <alignment horizontal="center" vertical="center"/>
    </xf>
    <xf numFmtId="0" fontId="26" fillId="7" borderId="2" xfId="2" applyFont="1" applyFill="1" applyBorder="1" applyAlignment="1">
      <alignment horizontal="center" vertical="center"/>
    </xf>
    <xf numFmtId="0" fontId="26" fillId="7" borderId="54" xfId="2" applyFont="1" applyFill="1" applyBorder="1" applyAlignment="1">
      <alignment horizontal="center" vertical="center"/>
    </xf>
    <xf numFmtId="0" fontId="30" fillId="7" borderId="119" xfId="2" applyFont="1" applyFill="1" applyBorder="1" applyAlignment="1">
      <alignment horizontal="center" vertical="center"/>
    </xf>
    <xf numFmtId="0" fontId="26" fillId="7" borderId="25" xfId="2" applyFont="1" applyFill="1" applyBorder="1" applyAlignment="1">
      <alignment horizontal="center" vertical="center"/>
    </xf>
    <xf numFmtId="0" fontId="30" fillId="7" borderId="24" xfId="2" applyFont="1" applyFill="1" applyBorder="1" applyAlignment="1">
      <alignment horizontal="center" vertical="center"/>
    </xf>
    <xf numFmtId="0" fontId="13" fillId="3" borderId="101" xfId="2" applyFont="1" applyFill="1" applyBorder="1" applyAlignment="1">
      <alignment horizontal="center" vertical="center" textRotation="90"/>
    </xf>
    <xf numFmtId="0" fontId="13" fillId="3" borderId="1" xfId="2" applyFont="1" applyFill="1" applyBorder="1" applyAlignment="1">
      <alignment horizontal="center" vertical="center" textRotation="90"/>
    </xf>
    <xf numFmtId="0" fontId="13" fillId="3" borderId="17" xfId="2" applyFont="1" applyFill="1" applyBorder="1" applyAlignment="1">
      <alignment horizontal="center" vertical="center" textRotation="90"/>
    </xf>
    <xf numFmtId="0" fontId="20" fillId="3" borderId="0" xfId="2" applyFont="1" applyFill="1" applyBorder="1" applyAlignment="1">
      <alignment horizontal="center" vertical="center" textRotation="90"/>
    </xf>
    <xf numFmtId="0" fontId="13" fillId="7" borderId="119" xfId="2" applyFont="1" applyFill="1" applyBorder="1" applyAlignment="1">
      <alignment horizontal="center" vertical="center"/>
    </xf>
    <xf numFmtId="0" fontId="19" fillId="7" borderId="2" xfId="2" applyFill="1" applyBorder="1" applyAlignment="1">
      <alignment horizontal="center" vertical="center"/>
    </xf>
    <xf numFmtId="0" fontId="19" fillId="7" borderId="25" xfId="2" applyFill="1" applyBorder="1" applyAlignment="1">
      <alignment horizontal="center" vertical="center"/>
    </xf>
    <xf numFmtId="0" fontId="13" fillId="7" borderId="24" xfId="2" applyFont="1" applyFill="1" applyBorder="1" applyAlignment="1">
      <alignment horizontal="center" vertical="center"/>
    </xf>
    <xf numFmtId="0" fontId="13" fillId="7" borderId="2" xfId="2" applyFont="1" applyFill="1" applyBorder="1" applyAlignment="1">
      <alignment horizontal="center" vertical="center"/>
    </xf>
    <xf numFmtId="0" fontId="20" fillId="7" borderId="2" xfId="2" applyFont="1" applyFill="1" applyBorder="1" applyAlignment="1">
      <alignment horizontal="center" vertical="center"/>
    </xf>
    <xf numFmtId="0" fontId="20" fillId="7" borderId="54" xfId="2" applyFont="1" applyFill="1" applyBorder="1" applyAlignment="1">
      <alignment horizontal="center" vertical="center"/>
    </xf>
    <xf numFmtId="0" fontId="20" fillId="3" borderId="50" xfId="2" applyFont="1" applyFill="1" applyBorder="1" applyAlignment="1">
      <alignment horizontal="center" vertical="center" textRotation="90"/>
    </xf>
    <xf numFmtId="0" fontId="20" fillId="0" borderId="2" xfId="2" applyFont="1" applyFill="1" applyBorder="1" applyAlignment="1">
      <alignment horizontal="center" vertical="center" textRotation="90"/>
    </xf>
    <xf numFmtId="0" fontId="20" fillId="3" borderId="2" xfId="2" applyFont="1" applyFill="1" applyBorder="1" applyAlignment="1">
      <alignment horizontal="center" vertical="center" textRotation="90"/>
    </xf>
    <xf numFmtId="0" fontId="20" fillId="0" borderId="4" xfId="2" applyFont="1" applyFill="1" applyBorder="1" applyAlignment="1">
      <alignment horizontal="center" vertical="center" textRotation="90"/>
    </xf>
    <xf numFmtId="0" fontId="20" fillId="3" borderId="10" xfId="2" applyFont="1" applyFill="1" applyBorder="1" applyAlignment="1">
      <alignment horizontal="center" vertical="center" textRotation="90"/>
    </xf>
    <xf numFmtId="0" fontId="20" fillId="3" borderId="1" xfId="2" applyFont="1" applyFill="1" applyBorder="1" applyAlignment="1">
      <alignment horizontal="center" vertical="center" textRotation="90"/>
    </xf>
    <xf numFmtId="0" fontId="19" fillId="7" borderId="2" xfId="2" applyFill="1" applyBorder="1">
      <alignment vertical="center"/>
    </xf>
    <xf numFmtId="0" fontId="17" fillId="3" borderId="8" xfId="2" applyFont="1" applyFill="1" applyBorder="1" applyAlignment="1">
      <alignment horizontal="center" vertical="center" textRotation="90"/>
    </xf>
    <xf numFmtId="0" fontId="17" fillId="3" borderId="101" xfId="2" applyFont="1" applyFill="1" applyBorder="1" applyAlignment="1">
      <alignment horizontal="center" vertical="center" textRotation="90"/>
    </xf>
    <xf numFmtId="0" fontId="17" fillId="3" borderId="1" xfId="2" applyFont="1" applyFill="1" applyBorder="1" applyAlignment="1">
      <alignment horizontal="center" vertical="center" textRotation="90"/>
    </xf>
    <xf numFmtId="0" fontId="13" fillId="7" borderId="2" xfId="2" applyFont="1" applyFill="1" applyBorder="1" applyAlignment="1">
      <alignment horizontal="center" vertical="center" wrapText="1"/>
    </xf>
    <xf numFmtId="0" fontId="19" fillId="7" borderId="2" xfId="2" applyFill="1" applyBorder="1" applyAlignment="1">
      <alignment vertical="center" wrapText="1"/>
    </xf>
    <xf numFmtId="0" fontId="40" fillId="2" borderId="158" xfId="0" applyFont="1" applyFill="1" applyBorder="1" applyAlignment="1">
      <alignment horizontal="center"/>
    </xf>
    <xf numFmtId="0" fontId="40" fillId="2" borderId="172" xfId="0" applyFont="1" applyFill="1" applyBorder="1" applyAlignment="1">
      <alignment horizontal="center"/>
    </xf>
    <xf numFmtId="0" fontId="40" fillId="2" borderId="162" xfId="0" applyFont="1" applyFill="1" applyBorder="1" applyAlignment="1">
      <alignment horizontal="center"/>
    </xf>
    <xf numFmtId="0" fontId="11" fillId="7" borderId="2" xfId="2" applyFont="1" applyFill="1" applyBorder="1">
      <alignment vertical="center"/>
    </xf>
    <xf numFmtId="0" fontId="11" fillId="7" borderId="54" xfId="2" applyFont="1" applyFill="1" applyBorder="1">
      <alignment vertical="center"/>
    </xf>
    <xf numFmtId="0" fontId="11" fillId="7" borderId="25" xfId="2" applyFont="1" applyFill="1" applyBorder="1">
      <alignment vertical="center"/>
    </xf>
    <xf numFmtId="0" fontId="13" fillId="7" borderId="54" xfId="2" applyFont="1" applyFill="1" applyBorder="1" applyAlignment="1">
      <alignment horizontal="center" vertical="center"/>
    </xf>
    <xf numFmtId="0" fontId="13" fillId="7" borderId="42" xfId="2" applyFont="1" applyFill="1" applyBorder="1" applyAlignment="1">
      <alignment horizontal="center" vertical="center"/>
    </xf>
    <xf numFmtId="0" fontId="13" fillId="7" borderId="152" xfId="2" applyFont="1" applyFill="1" applyBorder="1" applyAlignment="1">
      <alignment horizontal="center" vertical="center"/>
    </xf>
    <xf numFmtId="0" fontId="19" fillId="7" borderId="54" xfId="2" applyFill="1" applyBorder="1" applyAlignment="1">
      <alignment horizontal="center" vertical="center"/>
    </xf>
    <xf numFmtId="0" fontId="19" fillId="7" borderId="131" xfId="2" applyFill="1" applyBorder="1" applyAlignment="1">
      <alignment horizontal="center" vertical="center"/>
    </xf>
    <xf numFmtId="0" fontId="19" fillId="7" borderId="137" xfId="2" applyFill="1" applyBorder="1" applyAlignment="1">
      <alignment horizontal="center" vertical="center"/>
    </xf>
    <xf numFmtId="0" fontId="19" fillId="7" borderId="136" xfId="2" applyFill="1" applyBorder="1" applyAlignment="1">
      <alignment horizontal="center" vertical="center"/>
    </xf>
    <xf numFmtId="0" fontId="19" fillId="7" borderId="133" xfId="2" applyFill="1" applyBorder="1" applyAlignment="1">
      <alignment horizontal="center" vertical="center"/>
    </xf>
    <xf numFmtId="0" fontId="19" fillId="7" borderId="134" xfId="2" applyFill="1" applyBorder="1" applyAlignment="1">
      <alignment horizontal="center" vertical="center"/>
    </xf>
    <xf numFmtId="0" fontId="19" fillId="7" borderId="135" xfId="2" applyFill="1" applyBorder="1" applyAlignment="1">
      <alignment horizontal="center" vertical="center"/>
    </xf>
    <xf numFmtId="0" fontId="13" fillId="2" borderId="2" xfId="2" applyFont="1" applyFill="1" applyBorder="1" applyAlignment="1">
      <alignment horizontal="center" vertical="center"/>
    </xf>
    <xf numFmtId="0" fontId="19" fillId="2" borderId="2" xfId="2" applyFill="1" applyBorder="1" applyAlignment="1">
      <alignment horizontal="center" vertical="center"/>
    </xf>
    <xf numFmtId="0" fontId="19" fillId="2" borderId="54" xfId="2" applyFill="1" applyBorder="1" applyAlignment="1">
      <alignment horizontal="center" vertical="center"/>
    </xf>
    <xf numFmtId="0" fontId="13" fillId="2" borderId="119" xfId="2" applyFont="1" applyFill="1" applyBorder="1" applyAlignment="1">
      <alignment horizontal="center" vertical="center"/>
    </xf>
    <xf numFmtId="0" fontId="11" fillId="2" borderId="54" xfId="2" applyFont="1" applyFill="1" applyBorder="1" applyAlignment="1">
      <alignment horizontal="center" vertical="center"/>
    </xf>
    <xf numFmtId="0" fontId="11" fillId="2" borderId="25" xfId="2" applyFont="1" applyFill="1" applyBorder="1" applyAlignment="1">
      <alignment horizontal="center" vertical="center"/>
    </xf>
    <xf numFmtId="0" fontId="13" fillId="2" borderId="24" xfId="2" applyFont="1" applyFill="1" applyBorder="1" applyAlignment="1">
      <alignment horizontal="center" vertical="center"/>
    </xf>
    <xf numFmtId="0" fontId="11" fillId="2" borderId="2" xfId="2" applyFont="1" applyFill="1" applyBorder="1" applyAlignment="1">
      <alignment horizontal="center" vertical="center"/>
    </xf>
    <xf numFmtId="0" fontId="13" fillId="2" borderId="25" xfId="2" applyFont="1" applyFill="1" applyBorder="1" applyAlignment="1">
      <alignment horizontal="center" vertical="center" wrapText="1"/>
    </xf>
    <xf numFmtId="0" fontId="20" fillId="2" borderId="146" xfId="2" applyFont="1" applyFill="1" applyBorder="1" applyAlignment="1">
      <alignment horizontal="center" vertical="center" wrapText="1"/>
    </xf>
    <xf numFmtId="0" fontId="13" fillId="2" borderId="146" xfId="2" applyFont="1" applyFill="1" applyBorder="1" applyAlignment="1">
      <alignment horizontal="center" vertical="center" wrapText="1"/>
    </xf>
    <xf numFmtId="0" fontId="20" fillId="2" borderId="119"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19" fillId="0" borderId="0" xfId="2" applyFill="1">
      <alignment vertical="center"/>
    </xf>
    <xf numFmtId="0" fontId="19" fillId="7" borderId="148" xfId="2" applyFill="1" applyBorder="1" applyAlignment="1">
      <alignment horizontal="center" vertical="center"/>
    </xf>
    <xf numFmtId="0" fontId="19" fillId="7" borderId="147" xfId="2" applyFill="1" applyBorder="1" applyAlignment="1">
      <alignment horizontal="center" vertical="center"/>
    </xf>
    <xf numFmtId="0" fontId="19" fillId="7" borderId="132" xfId="2" applyFill="1" applyBorder="1" applyAlignment="1">
      <alignment horizontal="center" vertical="center"/>
    </xf>
    <xf numFmtId="2" fontId="13" fillId="7" borderId="2" xfId="2" applyNumberFormat="1" applyFont="1" applyFill="1" applyBorder="1" applyAlignment="1">
      <alignment horizontal="center" vertical="center"/>
    </xf>
    <xf numFmtId="2" fontId="19" fillId="7" borderId="2" xfId="2" applyNumberFormat="1" applyFill="1" applyBorder="1" applyAlignment="1">
      <alignment horizontal="center" vertical="center"/>
    </xf>
    <xf numFmtId="2" fontId="19" fillId="7" borderId="54" xfId="2" applyNumberFormat="1" applyFill="1" applyBorder="1" applyAlignment="1">
      <alignment horizontal="center" vertical="center"/>
    </xf>
    <xf numFmtId="2" fontId="13" fillId="7" borderId="119" xfId="2" applyNumberFormat="1" applyFont="1" applyFill="1" applyBorder="1" applyAlignment="1">
      <alignment horizontal="center" vertical="center"/>
    </xf>
    <xf numFmtId="0" fontId="43" fillId="0" borderId="0" xfId="2" applyFont="1" applyAlignment="1">
      <alignment horizontal="left" vertical="center" wrapText="1"/>
    </xf>
    <xf numFmtId="0" fontId="13" fillId="2" borderId="54"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152" xfId="2" applyFont="1" applyFill="1" applyBorder="1" applyAlignment="1">
      <alignment horizontal="center" vertical="center" wrapText="1"/>
    </xf>
    <xf numFmtId="0" fontId="13" fillId="2" borderId="151" xfId="2" applyFont="1" applyFill="1" applyBorder="1" applyAlignment="1">
      <alignment horizontal="center" vertical="center" wrapText="1"/>
    </xf>
    <xf numFmtId="0" fontId="13" fillId="2" borderId="24" xfId="2" applyFont="1" applyFill="1" applyBorder="1" applyAlignment="1">
      <alignment horizontal="center" vertical="center" wrapText="1"/>
    </xf>
    <xf numFmtId="0" fontId="21" fillId="0" borderId="0" xfId="2" applyFont="1" applyAlignment="1">
      <alignment horizontal="center" vertical="center" wrapText="1"/>
    </xf>
    <xf numFmtId="0" fontId="19" fillId="0" borderId="0" xfId="2" applyAlignment="1">
      <alignment horizontal="left" vertical="center" wrapText="1"/>
    </xf>
    <xf numFmtId="0" fontId="13" fillId="2" borderId="2" xfId="2" applyFont="1" applyFill="1" applyBorder="1" applyAlignment="1">
      <alignment horizontal="center" vertical="center" wrapText="1"/>
    </xf>
    <xf numFmtId="0" fontId="19" fillId="2" borderId="2" xfId="2" applyFill="1" applyBorder="1" applyAlignment="1">
      <alignment horizontal="center" vertical="center" wrapText="1"/>
    </xf>
    <xf numFmtId="0" fontId="19" fillId="2" borderId="54" xfId="2" applyFill="1" applyBorder="1" applyAlignment="1">
      <alignment horizontal="center" vertical="center" wrapText="1"/>
    </xf>
    <xf numFmtId="0" fontId="13" fillId="2" borderId="119" xfId="2" applyFont="1" applyFill="1" applyBorder="1" applyAlignment="1">
      <alignment horizontal="center" vertical="center" wrapText="1"/>
    </xf>
    <xf numFmtId="0" fontId="19" fillId="2" borderId="25" xfId="2" applyFill="1" applyBorder="1" applyAlignment="1">
      <alignment horizontal="center" vertical="center" wrapText="1"/>
    </xf>
    <xf numFmtId="0" fontId="20" fillId="2" borderId="2" xfId="2" applyFont="1" applyFill="1" applyBorder="1" applyAlignment="1">
      <alignment horizontal="center" vertical="center"/>
    </xf>
  </cellXfs>
  <cellStyles count="3">
    <cellStyle name="Normal" xfId="0" builtinId="0"/>
    <cellStyle name="Normal 2" xfId="2"/>
    <cellStyle name="Porcentual" xfId="1" builtinId="5"/>
  </cellStyles>
  <dxfs count="0"/>
  <tableStyles count="0" defaultTableStyle="TableStyleMedium9" defaultPivotStyle="PivotStyleLight16"/>
  <colors>
    <mruColors>
      <color rgb="FFE1AAA9"/>
      <color rgb="FFEFD3D2"/>
      <color rgb="FFF3DEDD"/>
      <color rgb="FFEFE8D3"/>
      <color rgb="FFE7BCBB"/>
      <color rgb="FFFAF0F0"/>
      <color rgb="FFF6E2E2"/>
      <color rgb="FFE1DBDB"/>
      <color rgb="FFD4CACA"/>
      <color rgb="FFF6E7E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view3D>
      <c:rAngAx val="1"/>
    </c:view3D>
    <c:plotArea>
      <c:layout>
        <c:manualLayout>
          <c:layoutTarget val="inner"/>
          <c:xMode val="edge"/>
          <c:yMode val="edge"/>
          <c:x val="0.15656294897373804"/>
          <c:y val="7.4548702245552642E-2"/>
          <c:w val="0.84343705102625444"/>
          <c:h val="0.79822506561679785"/>
        </c:manualLayout>
      </c:layout>
      <c:bar3DChart>
        <c:barDir val="col"/>
        <c:grouping val="clustered"/>
        <c:ser>
          <c:idx val="1"/>
          <c:order val="0"/>
          <c:dLbls>
            <c:numFmt formatCode="0.0%" sourceLinked="0"/>
            <c:showVal val="1"/>
          </c:dLbls>
          <c:cat>
            <c:multiLvlStrRef>
              <c:f>'Tabla 3.1'!#¡REF!</c:f>
            </c:multiLvlStrRef>
          </c:cat>
          <c:val>
            <c:numRef>
              <c:f>'Tabla 3.7'!$B$5:$B$9</c:f>
              <c:numCache>
                <c:formatCode>0%</c:formatCode>
                <c:ptCount val="5"/>
                <c:pt idx="0">
                  <c:v>0.12</c:v>
                </c:pt>
                <c:pt idx="1">
                  <c:v>0.21</c:v>
                </c:pt>
                <c:pt idx="2">
                  <c:v>0.25</c:v>
                </c:pt>
                <c:pt idx="3">
                  <c:v>0.22</c:v>
                </c:pt>
                <c:pt idx="4">
                  <c:v>0.2</c:v>
                </c:pt>
              </c:numCache>
            </c:numRef>
          </c:val>
        </c:ser>
        <c:shape val="box"/>
        <c:axId val="134028672"/>
        <c:axId val="134648960"/>
        <c:axId val="0"/>
      </c:bar3DChart>
      <c:catAx>
        <c:axId val="134028672"/>
        <c:scaling>
          <c:orientation val="minMax"/>
        </c:scaling>
        <c:axPos val="b"/>
        <c:tickLblPos val="nextTo"/>
        <c:crossAx val="134648960"/>
        <c:crosses val="autoZero"/>
        <c:auto val="1"/>
        <c:lblAlgn val="ctr"/>
        <c:lblOffset val="100"/>
      </c:catAx>
      <c:valAx>
        <c:axId val="134648960"/>
        <c:scaling>
          <c:orientation val="minMax"/>
        </c:scaling>
        <c:axPos val="l"/>
        <c:numFmt formatCode="0%" sourceLinked="0"/>
        <c:tickLblPos val="nextTo"/>
        <c:crossAx val="134028672"/>
        <c:crosses val="autoZero"/>
        <c:crossBetween val="between"/>
      </c:valAx>
    </c:plotArea>
    <c:plotVisOnly val="1"/>
  </c:chart>
  <c:printSettings>
    <c:headerFooter/>
    <c:pageMargins b="0.75000000000000866" l="0.70000000000000062" r="0.70000000000000062" t="0.750000000000008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view3D>
      <c:rAngAx val="1"/>
    </c:view3D>
    <c:plotArea>
      <c:layout/>
      <c:bar3DChart>
        <c:barDir val="col"/>
        <c:grouping val="clustered"/>
        <c:ser>
          <c:idx val="0"/>
          <c:order val="0"/>
          <c:tx>
            <c:v>Hombres</c:v>
          </c:tx>
          <c:cat>
            <c:multiLvlStrRef>
              <c:f>'Tabla 3.1'!#¡REF!</c:f>
            </c:multiLvlStrRef>
          </c:cat>
          <c:val>
            <c:numRef>
              <c:f>'Tabla 3.7'!$C$5:$C$9</c:f>
              <c:numCache>
                <c:formatCode>0%</c:formatCode>
                <c:ptCount val="5"/>
                <c:pt idx="0">
                  <c:v>0.12</c:v>
                </c:pt>
                <c:pt idx="1">
                  <c:v>0.21</c:v>
                </c:pt>
                <c:pt idx="2">
                  <c:v>0.25</c:v>
                </c:pt>
                <c:pt idx="3">
                  <c:v>0.22</c:v>
                </c:pt>
                <c:pt idx="4">
                  <c:v>0.19</c:v>
                </c:pt>
              </c:numCache>
            </c:numRef>
          </c:val>
        </c:ser>
        <c:ser>
          <c:idx val="1"/>
          <c:order val="1"/>
          <c:tx>
            <c:v>Mujeres</c:v>
          </c:tx>
          <c:cat>
            <c:multiLvlStrRef>
              <c:f>'Tabla 3.1'!#¡REF!</c:f>
            </c:multiLvlStrRef>
          </c:cat>
          <c:val>
            <c:numRef>
              <c:f>'Tabla 3.7'!$D$5:$D$9</c:f>
              <c:numCache>
                <c:formatCode>0%</c:formatCode>
                <c:ptCount val="5"/>
                <c:pt idx="0">
                  <c:v>0.12</c:v>
                </c:pt>
                <c:pt idx="1">
                  <c:v>0.21</c:v>
                </c:pt>
                <c:pt idx="2">
                  <c:v>0.24</c:v>
                </c:pt>
                <c:pt idx="3">
                  <c:v>0.22</c:v>
                </c:pt>
                <c:pt idx="4">
                  <c:v>0.21</c:v>
                </c:pt>
              </c:numCache>
            </c:numRef>
          </c:val>
        </c:ser>
        <c:shape val="box"/>
        <c:axId val="134661248"/>
        <c:axId val="134662784"/>
        <c:axId val="0"/>
      </c:bar3DChart>
      <c:catAx>
        <c:axId val="134661248"/>
        <c:scaling>
          <c:orientation val="minMax"/>
        </c:scaling>
        <c:axPos val="b"/>
        <c:tickLblPos val="nextTo"/>
        <c:crossAx val="134662784"/>
        <c:crosses val="autoZero"/>
        <c:auto val="1"/>
        <c:lblAlgn val="ctr"/>
        <c:lblOffset val="100"/>
      </c:catAx>
      <c:valAx>
        <c:axId val="134662784"/>
        <c:scaling>
          <c:orientation val="minMax"/>
        </c:scaling>
        <c:axPos val="l"/>
        <c:majorGridlines/>
        <c:numFmt formatCode="0%" sourceLinked="0"/>
        <c:tickLblPos val="nextTo"/>
        <c:crossAx val="134661248"/>
        <c:crosses val="autoZero"/>
        <c:crossBetween val="between"/>
      </c:valAx>
    </c:plotArea>
    <c:legend>
      <c:legendPos val="r"/>
      <c:layout/>
    </c:legend>
    <c:plotVisOnly val="1"/>
  </c:chart>
  <c:printSettings>
    <c:headerFooter/>
    <c:pageMargins b="0.75000000000000744" l="0.70000000000000062" r="0.70000000000000062" t="0.75000000000000744" header="0.30000000000000032" footer="0.30000000000000032"/>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83820</xdr:colOff>
      <xdr:row>28</xdr:row>
      <xdr:rowOff>91440</xdr:rowOff>
    </xdr:from>
    <xdr:to>
      <xdr:col>1</xdr:col>
      <xdr:colOff>403860</xdr:colOff>
      <xdr:row>28</xdr:row>
      <xdr:rowOff>251460</xdr:rowOff>
    </xdr:to>
    <xdr:sp macro="" textlink="">
      <xdr:nvSpPr>
        <xdr:cNvPr id="5" name="4 Rectángulo"/>
        <xdr:cNvSpPr/>
      </xdr:nvSpPr>
      <xdr:spPr>
        <a:xfrm>
          <a:off x="845820" y="6368415"/>
          <a:ext cx="320040" cy="160020"/>
        </a:xfrm>
        <a:prstGeom prst="rect">
          <a:avLst/>
        </a:prstGeom>
        <a:solidFill>
          <a:srgbClr val="EFD3D2"/>
        </a:solidFill>
        <a:ln>
          <a:solidFill>
            <a:srgbClr val="EFD3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rgbClr val="EFD3D2"/>
            </a:solidFill>
          </a:endParaRPr>
        </a:p>
      </xdr:txBody>
    </xdr:sp>
    <xdr:clientData/>
  </xdr:twoCellAnchor>
  <xdr:twoCellAnchor>
    <xdr:from>
      <xdr:col>3</xdr:col>
      <xdr:colOff>388620</xdr:colOff>
      <xdr:row>28</xdr:row>
      <xdr:rowOff>99060</xdr:rowOff>
    </xdr:from>
    <xdr:to>
      <xdr:col>3</xdr:col>
      <xdr:colOff>708660</xdr:colOff>
      <xdr:row>28</xdr:row>
      <xdr:rowOff>274320</xdr:rowOff>
    </xdr:to>
    <xdr:sp macro="" textlink="">
      <xdr:nvSpPr>
        <xdr:cNvPr id="6" name="5 Rectángulo"/>
        <xdr:cNvSpPr/>
      </xdr:nvSpPr>
      <xdr:spPr>
        <a:xfrm>
          <a:off x="2468880" y="6134100"/>
          <a:ext cx="320040" cy="175260"/>
        </a:xfrm>
        <a:prstGeom prst="rect">
          <a:avLst/>
        </a:prstGeom>
        <a:solidFill>
          <a:schemeClr val="accent4">
            <a:lumMod val="40000"/>
            <a:lumOff val="60000"/>
          </a:schemeClr>
        </a:solidFill>
        <a:ln>
          <a:solidFill>
            <a:srgbClr val="FAF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5</xdr:col>
      <xdr:colOff>358140</xdr:colOff>
      <xdr:row>28</xdr:row>
      <xdr:rowOff>106680</xdr:rowOff>
    </xdr:from>
    <xdr:to>
      <xdr:col>5</xdr:col>
      <xdr:colOff>701040</xdr:colOff>
      <xdr:row>28</xdr:row>
      <xdr:rowOff>281940</xdr:rowOff>
    </xdr:to>
    <xdr:sp macro="" textlink="">
      <xdr:nvSpPr>
        <xdr:cNvPr id="8" name="7 Rectángulo"/>
        <xdr:cNvSpPr/>
      </xdr:nvSpPr>
      <xdr:spPr>
        <a:xfrm flipH="1">
          <a:off x="4023360" y="6141720"/>
          <a:ext cx="342900" cy="175260"/>
        </a:xfrm>
        <a:prstGeom prst="rect">
          <a:avLst/>
        </a:prstGeom>
        <a:solidFill>
          <a:srgbClr val="FCFCFC"/>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8</xdr:col>
      <xdr:colOff>83820</xdr:colOff>
      <xdr:row>28</xdr:row>
      <xdr:rowOff>91440</xdr:rowOff>
    </xdr:from>
    <xdr:to>
      <xdr:col>8</xdr:col>
      <xdr:colOff>403860</xdr:colOff>
      <xdr:row>28</xdr:row>
      <xdr:rowOff>251460</xdr:rowOff>
    </xdr:to>
    <xdr:sp macro="" textlink="">
      <xdr:nvSpPr>
        <xdr:cNvPr id="12" name="11 Rectángulo"/>
        <xdr:cNvSpPr/>
      </xdr:nvSpPr>
      <xdr:spPr>
        <a:xfrm>
          <a:off x="876300" y="6126480"/>
          <a:ext cx="320040" cy="160020"/>
        </a:xfrm>
        <a:prstGeom prst="rect">
          <a:avLst/>
        </a:prstGeom>
        <a:solidFill>
          <a:srgbClr val="EFD3D2"/>
        </a:solidFill>
        <a:ln>
          <a:solidFill>
            <a:srgbClr val="EFD3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rgbClr val="EFD3D2"/>
            </a:solidFill>
          </a:endParaRPr>
        </a:p>
      </xdr:txBody>
    </xdr:sp>
    <xdr:clientData/>
  </xdr:twoCellAnchor>
  <xdr:twoCellAnchor>
    <xdr:from>
      <xdr:col>10</xdr:col>
      <xdr:colOff>388620</xdr:colOff>
      <xdr:row>28</xdr:row>
      <xdr:rowOff>99060</xdr:rowOff>
    </xdr:from>
    <xdr:to>
      <xdr:col>10</xdr:col>
      <xdr:colOff>708660</xdr:colOff>
      <xdr:row>28</xdr:row>
      <xdr:rowOff>274320</xdr:rowOff>
    </xdr:to>
    <xdr:sp macro="" textlink="">
      <xdr:nvSpPr>
        <xdr:cNvPr id="13" name="12 Rectángulo"/>
        <xdr:cNvSpPr/>
      </xdr:nvSpPr>
      <xdr:spPr>
        <a:xfrm>
          <a:off x="2468880" y="6134100"/>
          <a:ext cx="320040" cy="175260"/>
        </a:xfrm>
        <a:prstGeom prst="rect">
          <a:avLst/>
        </a:prstGeom>
        <a:solidFill>
          <a:schemeClr val="accent4">
            <a:lumMod val="40000"/>
            <a:lumOff val="60000"/>
          </a:schemeClr>
        </a:solidFill>
        <a:ln>
          <a:solidFill>
            <a:srgbClr val="FAF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12</xdr:col>
      <xdr:colOff>358140</xdr:colOff>
      <xdr:row>28</xdr:row>
      <xdr:rowOff>106680</xdr:rowOff>
    </xdr:from>
    <xdr:to>
      <xdr:col>12</xdr:col>
      <xdr:colOff>701040</xdr:colOff>
      <xdr:row>28</xdr:row>
      <xdr:rowOff>281940</xdr:rowOff>
    </xdr:to>
    <xdr:sp macro="" textlink="">
      <xdr:nvSpPr>
        <xdr:cNvPr id="14" name="13 Rectángulo"/>
        <xdr:cNvSpPr/>
      </xdr:nvSpPr>
      <xdr:spPr>
        <a:xfrm flipH="1">
          <a:off x="4023360" y="6141720"/>
          <a:ext cx="342900" cy="175260"/>
        </a:xfrm>
        <a:prstGeom prst="rect">
          <a:avLst/>
        </a:prstGeom>
        <a:solidFill>
          <a:srgbClr val="FCFCFC"/>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18</xdr:row>
      <xdr:rowOff>220980</xdr:rowOff>
    </xdr:from>
    <xdr:to>
      <xdr:col>1</xdr:col>
      <xdr:colOff>403860</xdr:colOff>
      <xdr:row>18</xdr:row>
      <xdr:rowOff>381000</xdr:rowOff>
    </xdr:to>
    <xdr:sp macro="" textlink="">
      <xdr:nvSpPr>
        <xdr:cNvPr id="2" name="1 Rectángulo"/>
        <xdr:cNvSpPr/>
      </xdr:nvSpPr>
      <xdr:spPr>
        <a:xfrm>
          <a:off x="876300" y="3764280"/>
          <a:ext cx="320040" cy="160020"/>
        </a:xfrm>
        <a:prstGeom prst="rect">
          <a:avLst/>
        </a:prstGeom>
        <a:solidFill>
          <a:srgbClr val="E1AAA9"/>
        </a:solidFill>
        <a:ln>
          <a:solidFill>
            <a:srgbClr val="EFD3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rgbClr val="EFD3D2"/>
            </a:solidFill>
          </a:endParaRPr>
        </a:p>
      </xdr:txBody>
    </xdr:sp>
    <xdr:clientData/>
  </xdr:twoCellAnchor>
  <xdr:twoCellAnchor>
    <xdr:from>
      <xdr:col>3</xdr:col>
      <xdr:colOff>388620</xdr:colOff>
      <xdr:row>18</xdr:row>
      <xdr:rowOff>182880</xdr:rowOff>
    </xdr:from>
    <xdr:to>
      <xdr:col>3</xdr:col>
      <xdr:colOff>708660</xdr:colOff>
      <xdr:row>18</xdr:row>
      <xdr:rowOff>358140</xdr:rowOff>
    </xdr:to>
    <xdr:sp macro="" textlink="">
      <xdr:nvSpPr>
        <xdr:cNvPr id="3" name="2 Rectángulo"/>
        <xdr:cNvSpPr/>
      </xdr:nvSpPr>
      <xdr:spPr>
        <a:xfrm>
          <a:off x="2766060" y="3726180"/>
          <a:ext cx="320040" cy="175260"/>
        </a:xfrm>
        <a:prstGeom prst="rect">
          <a:avLst/>
        </a:prstGeom>
        <a:solidFill>
          <a:schemeClr val="accent4">
            <a:lumMod val="40000"/>
            <a:lumOff val="60000"/>
          </a:schemeClr>
        </a:solidFill>
        <a:ln>
          <a:solidFill>
            <a:srgbClr val="FAF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5</xdr:col>
      <xdr:colOff>358140</xdr:colOff>
      <xdr:row>18</xdr:row>
      <xdr:rowOff>205740</xdr:rowOff>
    </xdr:from>
    <xdr:to>
      <xdr:col>5</xdr:col>
      <xdr:colOff>701040</xdr:colOff>
      <xdr:row>18</xdr:row>
      <xdr:rowOff>381000</xdr:rowOff>
    </xdr:to>
    <xdr:sp macro="" textlink="">
      <xdr:nvSpPr>
        <xdr:cNvPr id="4" name="3 Rectángulo"/>
        <xdr:cNvSpPr/>
      </xdr:nvSpPr>
      <xdr:spPr>
        <a:xfrm flipH="1">
          <a:off x="4320540" y="3749040"/>
          <a:ext cx="342900" cy="175260"/>
        </a:xfrm>
        <a:prstGeom prst="rect">
          <a:avLst/>
        </a:prstGeom>
        <a:solidFill>
          <a:srgbClr val="FCFCFC"/>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1</xdr:col>
      <xdr:colOff>83820</xdr:colOff>
      <xdr:row>38</xdr:row>
      <xdr:rowOff>106680</xdr:rowOff>
    </xdr:from>
    <xdr:to>
      <xdr:col>1</xdr:col>
      <xdr:colOff>403860</xdr:colOff>
      <xdr:row>38</xdr:row>
      <xdr:rowOff>266700</xdr:rowOff>
    </xdr:to>
    <xdr:sp macro="" textlink="">
      <xdr:nvSpPr>
        <xdr:cNvPr id="5" name="4 Rectángulo"/>
        <xdr:cNvSpPr/>
      </xdr:nvSpPr>
      <xdr:spPr>
        <a:xfrm>
          <a:off x="845820" y="9164955"/>
          <a:ext cx="320040" cy="160020"/>
        </a:xfrm>
        <a:prstGeom prst="rect">
          <a:avLst/>
        </a:prstGeom>
        <a:solidFill>
          <a:srgbClr val="EFD3D2"/>
        </a:solidFill>
        <a:ln>
          <a:solidFill>
            <a:srgbClr val="EFD3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rgbClr val="EFD3D2"/>
            </a:solidFill>
          </a:endParaRPr>
        </a:p>
      </xdr:txBody>
    </xdr:sp>
    <xdr:clientData/>
  </xdr:twoCellAnchor>
  <xdr:twoCellAnchor>
    <xdr:from>
      <xdr:col>3</xdr:col>
      <xdr:colOff>388620</xdr:colOff>
      <xdr:row>38</xdr:row>
      <xdr:rowOff>106680</xdr:rowOff>
    </xdr:from>
    <xdr:to>
      <xdr:col>3</xdr:col>
      <xdr:colOff>708660</xdr:colOff>
      <xdr:row>38</xdr:row>
      <xdr:rowOff>281940</xdr:rowOff>
    </xdr:to>
    <xdr:sp macro="" textlink="">
      <xdr:nvSpPr>
        <xdr:cNvPr id="6" name="5 Rectángulo"/>
        <xdr:cNvSpPr/>
      </xdr:nvSpPr>
      <xdr:spPr>
        <a:xfrm>
          <a:off x="2407920" y="9164955"/>
          <a:ext cx="320040" cy="175260"/>
        </a:xfrm>
        <a:prstGeom prst="rect">
          <a:avLst/>
        </a:prstGeom>
        <a:solidFill>
          <a:schemeClr val="accent4">
            <a:lumMod val="40000"/>
            <a:lumOff val="60000"/>
          </a:schemeClr>
        </a:solidFill>
        <a:ln>
          <a:solidFill>
            <a:srgbClr val="FAF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5</xdr:col>
      <xdr:colOff>348615</xdr:colOff>
      <xdr:row>38</xdr:row>
      <xdr:rowOff>100965</xdr:rowOff>
    </xdr:from>
    <xdr:to>
      <xdr:col>5</xdr:col>
      <xdr:colOff>691515</xdr:colOff>
      <xdr:row>38</xdr:row>
      <xdr:rowOff>276225</xdr:rowOff>
    </xdr:to>
    <xdr:sp macro="" textlink="">
      <xdr:nvSpPr>
        <xdr:cNvPr id="7" name="6 Rectángulo"/>
        <xdr:cNvSpPr/>
      </xdr:nvSpPr>
      <xdr:spPr>
        <a:xfrm flipH="1">
          <a:off x="3891915" y="9159240"/>
          <a:ext cx="342900" cy="175260"/>
        </a:xfrm>
        <a:prstGeom prst="rect">
          <a:avLst/>
        </a:prstGeom>
        <a:solidFill>
          <a:srgbClr val="FCFCFC"/>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68580</xdr:colOff>
      <xdr:row>17</xdr:row>
      <xdr:rowOff>0</xdr:rowOff>
    </xdr:from>
    <xdr:to>
      <xdr:col>10</xdr:col>
      <xdr:colOff>45720</xdr:colOff>
      <xdr:row>31</xdr:row>
      <xdr:rowOff>129540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1</xdr:row>
      <xdr:rowOff>60960</xdr:rowOff>
    </xdr:from>
    <xdr:to>
      <xdr:col>10</xdr:col>
      <xdr:colOff>685800</xdr:colOff>
      <xdr:row>16</xdr:row>
      <xdr:rowOff>53340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83820</xdr:colOff>
      <xdr:row>29</xdr:row>
      <xdr:rowOff>106680</xdr:rowOff>
    </xdr:from>
    <xdr:to>
      <xdr:col>1</xdr:col>
      <xdr:colOff>403860</xdr:colOff>
      <xdr:row>29</xdr:row>
      <xdr:rowOff>266700</xdr:rowOff>
    </xdr:to>
    <xdr:sp macro="" textlink="">
      <xdr:nvSpPr>
        <xdr:cNvPr id="2" name="1 Rectángulo"/>
        <xdr:cNvSpPr/>
      </xdr:nvSpPr>
      <xdr:spPr>
        <a:xfrm>
          <a:off x="845820" y="9164955"/>
          <a:ext cx="320040" cy="160020"/>
        </a:xfrm>
        <a:prstGeom prst="rect">
          <a:avLst/>
        </a:prstGeom>
        <a:solidFill>
          <a:srgbClr val="EFD3D2"/>
        </a:solidFill>
        <a:ln>
          <a:solidFill>
            <a:srgbClr val="EFD3D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rgbClr val="EFD3D2"/>
            </a:solidFill>
          </a:endParaRPr>
        </a:p>
      </xdr:txBody>
    </xdr:sp>
    <xdr:clientData/>
  </xdr:twoCellAnchor>
  <xdr:twoCellAnchor>
    <xdr:from>
      <xdr:col>3</xdr:col>
      <xdr:colOff>388620</xdr:colOff>
      <xdr:row>29</xdr:row>
      <xdr:rowOff>106680</xdr:rowOff>
    </xdr:from>
    <xdr:to>
      <xdr:col>3</xdr:col>
      <xdr:colOff>708660</xdr:colOff>
      <xdr:row>29</xdr:row>
      <xdr:rowOff>281940</xdr:rowOff>
    </xdr:to>
    <xdr:sp macro="" textlink="">
      <xdr:nvSpPr>
        <xdr:cNvPr id="3" name="2 Rectángulo"/>
        <xdr:cNvSpPr/>
      </xdr:nvSpPr>
      <xdr:spPr>
        <a:xfrm>
          <a:off x="2407920" y="9164955"/>
          <a:ext cx="320040" cy="17526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5</xdr:col>
      <xdr:colOff>358140</xdr:colOff>
      <xdr:row>29</xdr:row>
      <xdr:rowOff>205740</xdr:rowOff>
    </xdr:from>
    <xdr:to>
      <xdr:col>5</xdr:col>
      <xdr:colOff>701040</xdr:colOff>
      <xdr:row>29</xdr:row>
      <xdr:rowOff>381000</xdr:rowOff>
    </xdr:to>
    <xdr:sp macro="" textlink="">
      <xdr:nvSpPr>
        <xdr:cNvPr id="4" name="3 Rectángulo"/>
        <xdr:cNvSpPr/>
      </xdr:nvSpPr>
      <xdr:spPr>
        <a:xfrm flipH="1">
          <a:off x="3901440" y="9264015"/>
          <a:ext cx="342900" cy="175260"/>
        </a:xfrm>
        <a:prstGeom prst="rect">
          <a:avLst/>
        </a:prstGeom>
        <a:solidFill>
          <a:srgbClr val="FCFCFC"/>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8"/>
  <sheetViews>
    <sheetView showGridLines="0" tabSelected="1" workbookViewId="0"/>
  </sheetViews>
  <sheetFormatPr baseColWidth="10" defaultRowHeight="14.4"/>
  <cols>
    <col min="2" max="2" width="8" customWidth="1"/>
    <col min="3" max="3" width="6.44140625" customWidth="1"/>
    <col min="4" max="4" width="6.44140625" style="152" customWidth="1"/>
    <col min="5" max="5" width="6.44140625" customWidth="1"/>
    <col min="6" max="6" width="6.44140625" style="152" customWidth="1"/>
    <col min="7" max="7" width="6.44140625" customWidth="1"/>
    <col min="8" max="8" width="6.44140625" style="152" customWidth="1"/>
    <col min="9" max="9" width="6.44140625" customWidth="1"/>
    <col min="10" max="10" width="6.44140625" style="152" customWidth="1"/>
    <col min="11" max="11" width="6.44140625" customWidth="1"/>
    <col min="12" max="12" width="6.44140625" style="152" customWidth="1"/>
  </cols>
  <sheetData>
    <row r="1" spans="1:12">
      <c r="A1" t="s">
        <v>321</v>
      </c>
    </row>
    <row r="2" spans="1:12" ht="15" thickBot="1"/>
    <row r="3" spans="1:12" ht="15" thickBot="1">
      <c r="B3" s="148" t="s">
        <v>75</v>
      </c>
      <c r="C3" s="985" t="s">
        <v>319</v>
      </c>
      <c r="D3" s="987"/>
      <c r="E3" s="985" t="s">
        <v>76</v>
      </c>
      <c r="F3" s="988"/>
      <c r="G3" s="985" t="s">
        <v>77</v>
      </c>
      <c r="H3" s="988"/>
      <c r="I3" s="985" t="s">
        <v>44</v>
      </c>
      <c r="J3" s="988"/>
      <c r="K3" s="985" t="s">
        <v>320</v>
      </c>
      <c r="L3" s="986"/>
    </row>
    <row r="4" spans="1:12" ht="15" thickBot="1">
      <c r="B4" s="148"/>
      <c r="C4" s="149" t="s">
        <v>245</v>
      </c>
      <c r="D4" s="153" t="s">
        <v>31</v>
      </c>
      <c r="E4" s="149" t="s">
        <v>245</v>
      </c>
      <c r="F4" s="153" t="s">
        <v>31</v>
      </c>
      <c r="G4" s="149" t="s">
        <v>245</v>
      </c>
      <c r="H4" s="153" t="s">
        <v>31</v>
      </c>
      <c r="I4" s="149" t="s">
        <v>245</v>
      </c>
      <c r="J4" s="153" t="s">
        <v>31</v>
      </c>
      <c r="K4" s="149" t="s">
        <v>245</v>
      </c>
      <c r="L4" s="153" t="s">
        <v>31</v>
      </c>
    </row>
    <row r="5" spans="1:12" ht="15" thickBot="1">
      <c r="B5" s="139" t="s">
        <v>23</v>
      </c>
      <c r="C5" s="150">
        <v>17</v>
      </c>
      <c r="D5" s="154">
        <v>0</v>
      </c>
      <c r="E5" s="150">
        <v>20</v>
      </c>
      <c r="F5" s="154">
        <v>0.1</v>
      </c>
      <c r="G5" s="150">
        <v>21</v>
      </c>
      <c r="H5" s="154">
        <v>0.1</v>
      </c>
      <c r="I5" s="150">
        <v>21</v>
      </c>
      <c r="J5" s="154">
        <v>0.1</v>
      </c>
      <c r="K5" s="150">
        <v>20</v>
      </c>
      <c r="L5" s="154">
        <v>0</v>
      </c>
    </row>
    <row r="6" spans="1:12" ht="15" thickBot="1">
      <c r="B6" s="75" t="s">
        <v>26</v>
      </c>
      <c r="C6" s="147">
        <v>17</v>
      </c>
      <c r="D6" s="155">
        <v>0.1</v>
      </c>
      <c r="E6" s="147">
        <v>20</v>
      </c>
      <c r="F6" s="155">
        <v>0.1</v>
      </c>
      <c r="G6" s="147">
        <v>21</v>
      </c>
      <c r="H6" s="155">
        <v>0.1</v>
      </c>
      <c r="I6" s="147">
        <v>21</v>
      </c>
      <c r="J6" s="155">
        <v>0.1</v>
      </c>
      <c r="K6" s="147">
        <v>21</v>
      </c>
      <c r="L6" s="155">
        <v>0.1</v>
      </c>
    </row>
    <row r="7" spans="1:12" ht="15" thickBot="1">
      <c r="B7" s="60" t="s">
        <v>17</v>
      </c>
      <c r="C7" s="146">
        <v>12</v>
      </c>
      <c r="D7" s="156">
        <v>0.2</v>
      </c>
      <c r="E7" s="146">
        <v>21</v>
      </c>
      <c r="F7" s="156">
        <v>0.4</v>
      </c>
      <c r="G7" s="146">
        <v>25</v>
      </c>
      <c r="H7" s="156">
        <v>0.3</v>
      </c>
      <c r="I7" s="146">
        <v>22</v>
      </c>
      <c r="J7" s="156">
        <v>0.3</v>
      </c>
      <c r="K7" s="146">
        <v>20</v>
      </c>
      <c r="L7" s="156">
        <v>0.2</v>
      </c>
    </row>
    <row r="8" spans="1:12">
      <c r="B8" s="767"/>
      <c r="C8" s="768"/>
      <c r="D8" s="769"/>
      <c r="E8" s="768"/>
      <c r="F8" s="769"/>
      <c r="G8" s="768"/>
      <c r="H8" s="769"/>
      <c r="I8" s="768"/>
      <c r="J8" s="769"/>
      <c r="K8" s="768"/>
      <c r="L8" s="769"/>
    </row>
  </sheetData>
  <mergeCells count="5">
    <mergeCell ref="K3:L3"/>
    <mergeCell ref="C3:D3"/>
    <mergeCell ref="E3:F3"/>
    <mergeCell ref="G3:H3"/>
    <mergeCell ref="I3:J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B1:H30"/>
  <sheetViews>
    <sheetView showGridLines="0" workbookViewId="0">
      <selection activeCell="I23" sqref="I23"/>
    </sheetView>
  </sheetViews>
  <sheetFormatPr baseColWidth="10" defaultColWidth="11.44140625" defaultRowHeight="8.4"/>
  <cols>
    <col min="1" max="1" width="11.44140625" style="32"/>
    <col min="2" max="2" width="12.6640625" style="310" customWidth="1"/>
    <col min="3" max="6" width="10.6640625" style="32" customWidth="1"/>
    <col min="7" max="16384" width="11.44140625" style="32"/>
  </cols>
  <sheetData>
    <row r="1" spans="2:6" ht="9" thickBot="1"/>
    <row r="2" spans="2:6" ht="9" thickBot="1">
      <c r="B2" s="311"/>
      <c r="C2" s="1032" t="s">
        <v>17</v>
      </c>
      <c r="D2" s="1032"/>
      <c r="E2" s="1032"/>
      <c r="F2" s="1032"/>
    </row>
    <row r="3" spans="2:6" ht="9" thickBot="1">
      <c r="B3" s="311"/>
      <c r="C3" s="1032" t="s">
        <v>52</v>
      </c>
      <c r="D3" s="1033"/>
      <c r="E3" s="1034" t="s">
        <v>53</v>
      </c>
      <c r="F3" s="1032"/>
    </row>
    <row r="4" spans="2:6" ht="9" thickBot="1">
      <c r="B4" s="783" t="s">
        <v>75</v>
      </c>
      <c r="C4" s="622" t="s">
        <v>200</v>
      </c>
      <c r="D4" s="623" t="s">
        <v>199</v>
      </c>
      <c r="E4" s="624" t="s">
        <v>200</v>
      </c>
      <c r="F4" s="622" t="s">
        <v>199</v>
      </c>
    </row>
    <row r="5" spans="2:6" ht="21" customHeight="1" thickBot="1">
      <c r="B5" s="313" t="s">
        <v>10</v>
      </c>
      <c r="C5" s="284" t="s">
        <v>111</v>
      </c>
      <c r="D5" s="321" t="s">
        <v>489</v>
      </c>
      <c r="E5" s="316" t="s">
        <v>126</v>
      </c>
      <c r="F5" s="284" t="s">
        <v>83</v>
      </c>
    </row>
    <row r="6" spans="2:6" ht="21" customHeight="1" thickBot="1">
      <c r="B6" s="313" t="s">
        <v>9</v>
      </c>
      <c r="C6" s="284" t="s">
        <v>119</v>
      </c>
      <c r="D6" s="321" t="s">
        <v>97</v>
      </c>
      <c r="E6" s="316" t="s">
        <v>90</v>
      </c>
      <c r="F6" s="284" t="s">
        <v>84</v>
      </c>
    </row>
    <row r="7" spans="2:6" ht="21" customHeight="1" thickBot="1">
      <c r="B7" s="313" t="s">
        <v>11</v>
      </c>
      <c r="C7" s="284" t="s">
        <v>82</v>
      </c>
      <c r="D7" s="321" t="s">
        <v>111</v>
      </c>
      <c r="E7" s="316" t="s">
        <v>97</v>
      </c>
      <c r="F7" s="284" t="s">
        <v>139</v>
      </c>
    </row>
    <row r="8" spans="2:6" ht="21" customHeight="1" thickBot="1">
      <c r="B8" s="313" t="s">
        <v>12</v>
      </c>
      <c r="C8" s="284" t="s">
        <v>84</v>
      </c>
      <c r="D8" s="321" t="s">
        <v>83</v>
      </c>
      <c r="E8" s="316" t="s">
        <v>84</v>
      </c>
      <c r="F8" s="284" t="s">
        <v>130</v>
      </c>
    </row>
    <row r="9" spans="2:6" ht="21" customHeight="1" thickBot="1">
      <c r="B9" s="313" t="s">
        <v>14</v>
      </c>
      <c r="C9" s="284" t="s">
        <v>114</v>
      </c>
      <c r="D9" s="321" t="s">
        <v>151</v>
      </c>
      <c r="E9" s="316" t="s">
        <v>89</v>
      </c>
      <c r="F9" s="284" t="s">
        <v>90</v>
      </c>
    </row>
    <row r="10" spans="2:6" ht="21" customHeight="1" thickBot="1">
      <c r="B10" s="313" t="s">
        <v>13</v>
      </c>
      <c r="C10" s="284" t="s">
        <v>90</v>
      </c>
      <c r="D10" s="321" t="s">
        <v>151</v>
      </c>
      <c r="E10" s="316" t="s">
        <v>82</v>
      </c>
      <c r="F10" s="284" t="s">
        <v>130</v>
      </c>
    </row>
    <row r="11" spans="2:6" ht="21" customHeight="1" thickBot="1">
      <c r="B11" s="313" t="s">
        <v>15</v>
      </c>
      <c r="C11" s="284" t="s">
        <v>89</v>
      </c>
      <c r="D11" s="321" t="s">
        <v>90</v>
      </c>
      <c r="E11" s="316" t="s">
        <v>96</v>
      </c>
      <c r="F11" s="284" t="s">
        <v>102</v>
      </c>
    </row>
    <row r="12" spans="2:6" ht="21" customHeight="1" thickBot="1">
      <c r="B12" s="313" t="s">
        <v>197</v>
      </c>
      <c r="C12" s="284" t="s">
        <v>89</v>
      </c>
      <c r="D12" s="321" t="s">
        <v>151</v>
      </c>
      <c r="E12" s="316" t="s">
        <v>383</v>
      </c>
      <c r="F12" s="284" t="s">
        <v>488</v>
      </c>
    </row>
    <row r="13" spans="2:6" ht="21" customHeight="1" thickBot="1">
      <c r="B13" s="313" t="s">
        <v>16</v>
      </c>
      <c r="C13" s="284" t="s">
        <v>130</v>
      </c>
      <c r="D13" s="321" t="s">
        <v>152</v>
      </c>
      <c r="E13" s="316" t="s">
        <v>152</v>
      </c>
      <c r="F13" s="284" t="s">
        <v>140</v>
      </c>
    </row>
    <row r="14" spans="2:6" ht="21" customHeight="1" thickBot="1">
      <c r="B14" s="313" t="s">
        <v>18</v>
      </c>
      <c r="C14" s="284" t="s">
        <v>84</v>
      </c>
      <c r="D14" s="321" t="s">
        <v>119</v>
      </c>
      <c r="E14" s="316" t="s">
        <v>85</v>
      </c>
      <c r="F14" s="284" t="s">
        <v>96</v>
      </c>
    </row>
    <row r="15" spans="2:6" ht="21" customHeight="1" thickBot="1">
      <c r="B15" s="313" t="s">
        <v>19</v>
      </c>
      <c r="C15" s="284" t="s">
        <v>156</v>
      </c>
      <c r="D15" s="321" t="s">
        <v>137</v>
      </c>
      <c r="E15" s="316" t="s">
        <v>140</v>
      </c>
      <c r="F15" s="284" t="s">
        <v>127</v>
      </c>
    </row>
    <row r="16" spans="2:6" ht="21" customHeight="1" thickBot="1">
      <c r="B16" s="313" t="s">
        <v>469</v>
      </c>
      <c r="C16" s="284" t="s">
        <v>85</v>
      </c>
      <c r="D16" s="321" t="s">
        <v>83</v>
      </c>
      <c r="E16" s="316" t="s">
        <v>115</v>
      </c>
      <c r="F16" s="284" t="s">
        <v>86</v>
      </c>
    </row>
    <row r="17" spans="2:8" ht="21" customHeight="1" thickBot="1">
      <c r="B17" s="313" t="s">
        <v>505</v>
      </c>
      <c r="C17" s="284" t="s">
        <v>383</v>
      </c>
      <c r="D17" s="321" t="s">
        <v>122</v>
      </c>
      <c r="E17" s="316" t="s">
        <v>383</v>
      </c>
      <c r="F17" s="284" t="s">
        <v>149</v>
      </c>
    </row>
    <row r="18" spans="2:8" ht="21" customHeight="1" thickBot="1">
      <c r="B18" s="313" t="s">
        <v>517</v>
      </c>
      <c r="C18" s="284" t="s">
        <v>151</v>
      </c>
      <c r="D18" s="321" t="s">
        <v>90</v>
      </c>
      <c r="E18" s="316" t="s">
        <v>82</v>
      </c>
      <c r="F18" s="284" t="s">
        <v>155</v>
      </c>
    </row>
    <row r="19" spans="2:8" ht="21" customHeight="1" thickBot="1">
      <c r="B19" s="313" t="s">
        <v>20</v>
      </c>
      <c r="C19" s="284" t="s">
        <v>114</v>
      </c>
      <c r="D19" s="321" t="s">
        <v>89</v>
      </c>
      <c r="E19" s="316" t="s">
        <v>384</v>
      </c>
      <c r="F19" s="284" t="s">
        <v>384</v>
      </c>
    </row>
    <row r="20" spans="2:8" ht="21" customHeight="1" thickBot="1">
      <c r="B20" s="313" t="s">
        <v>21</v>
      </c>
      <c r="C20" s="288" t="s">
        <v>490</v>
      </c>
      <c r="D20" s="322" t="s">
        <v>491</v>
      </c>
      <c r="E20" s="317" t="s">
        <v>492</v>
      </c>
      <c r="F20" s="135" t="s">
        <v>493</v>
      </c>
    </row>
    <row r="21" spans="2:8" ht="21" customHeight="1" thickBot="1">
      <c r="B21" s="313" t="s">
        <v>195</v>
      </c>
      <c r="C21" s="284" t="s">
        <v>153</v>
      </c>
      <c r="D21" s="321" t="s">
        <v>135</v>
      </c>
      <c r="E21" s="316" t="s">
        <v>144</v>
      </c>
      <c r="F21" s="284" t="s">
        <v>144</v>
      </c>
    </row>
    <row r="22" spans="2:8" ht="21" customHeight="1" thickBot="1">
      <c r="B22" s="313" t="s">
        <v>22</v>
      </c>
      <c r="C22" s="284" t="s">
        <v>141</v>
      </c>
      <c r="D22" s="321" t="s">
        <v>119</v>
      </c>
      <c r="E22" s="316" t="s">
        <v>102</v>
      </c>
      <c r="F22" s="284" t="s">
        <v>96</v>
      </c>
    </row>
    <row r="23" spans="2:8" ht="21" customHeight="1" thickBot="1">
      <c r="B23" s="313" t="s">
        <v>196</v>
      </c>
      <c r="C23" s="284" t="s">
        <v>86</v>
      </c>
      <c r="D23" s="321" t="s">
        <v>96</v>
      </c>
      <c r="E23" s="316" t="s">
        <v>136</v>
      </c>
      <c r="F23" s="284" t="s">
        <v>156</v>
      </c>
    </row>
    <row r="24" spans="2:8" ht="21" customHeight="1" thickBot="1">
      <c r="B24" s="313" t="s">
        <v>24</v>
      </c>
      <c r="C24" s="284" t="s">
        <v>384</v>
      </c>
      <c r="D24" s="321" t="s">
        <v>84</v>
      </c>
      <c r="E24" s="316" t="s">
        <v>149</v>
      </c>
      <c r="F24" s="284" t="s">
        <v>130</v>
      </c>
    </row>
    <row r="25" spans="2:8" ht="21" customHeight="1" thickBot="1">
      <c r="B25" s="312" t="s">
        <v>194</v>
      </c>
      <c r="C25" s="285" t="s">
        <v>90</v>
      </c>
      <c r="D25" s="323" t="s">
        <v>83</v>
      </c>
      <c r="E25" s="318" t="s">
        <v>126</v>
      </c>
      <c r="F25" s="285" t="s">
        <v>156</v>
      </c>
    </row>
    <row r="26" spans="2:8" ht="21" customHeight="1" thickBot="1">
      <c r="B26" s="314" t="s">
        <v>25</v>
      </c>
      <c r="C26" s="286" t="s">
        <v>119</v>
      </c>
      <c r="D26" s="324" t="s">
        <v>126</v>
      </c>
      <c r="E26" s="319" t="s">
        <v>102</v>
      </c>
      <c r="F26" s="286" t="s">
        <v>86</v>
      </c>
    </row>
    <row r="27" spans="2:8" ht="21" customHeight="1" thickBot="1">
      <c r="B27" s="313" t="s">
        <v>23</v>
      </c>
      <c r="C27" s="284" t="s">
        <v>151</v>
      </c>
      <c r="D27" s="321" t="s">
        <v>90</v>
      </c>
      <c r="E27" s="316" t="s">
        <v>83</v>
      </c>
      <c r="F27" s="284" t="s">
        <v>83</v>
      </c>
    </row>
    <row r="28" spans="2:8" ht="21" customHeight="1" thickBot="1">
      <c r="B28" s="315" t="s">
        <v>26</v>
      </c>
      <c r="C28" s="287" t="s">
        <v>130</v>
      </c>
      <c r="D28" s="325" t="s">
        <v>90</v>
      </c>
      <c r="E28" s="320" t="s">
        <v>90</v>
      </c>
      <c r="F28" s="287" t="s">
        <v>83</v>
      </c>
    </row>
    <row r="30" spans="2:8" ht="14.4">
      <c r="B30" s="299"/>
      <c r="E30" s="995"/>
      <c r="F30" s="995"/>
      <c r="G30" s="24"/>
      <c r="H30" s="25"/>
    </row>
  </sheetData>
  <sortState ref="B5:F26">
    <sortCondition ref="B5"/>
  </sortState>
  <mergeCells count="4">
    <mergeCell ref="C3:D3"/>
    <mergeCell ref="E3:F3"/>
    <mergeCell ref="C2:F2"/>
    <mergeCell ref="E30:F30"/>
  </mergeCells>
  <pageMargins left="0.7" right="0.7" top="0.75" bottom="0.75" header="0.3" footer="0.3"/>
  <pageSetup paperSize="9" orientation="portrait" horizontalDpi="200" verticalDpi="200" r:id="rId1"/>
  <drawing r:id="rId2"/>
</worksheet>
</file>

<file path=xl/worksheets/sheet11.xml><?xml version="1.0" encoding="utf-8"?>
<worksheet xmlns="http://schemas.openxmlformats.org/spreadsheetml/2006/main" xmlns:r="http://schemas.openxmlformats.org/officeDocument/2006/relationships">
  <dimension ref="A1:I28"/>
  <sheetViews>
    <sheetView showGridLines="0" workbookViewId="0">
      <selection activeCell="I7" sqref="I7"/>
    </sheetView>
  </sheetViews>
  <sheetFormatPr baseColWidth="10" defaultRowHeight="14.4"/>
  <cols>
    <col min="1" max="1" width="15.33203125" customWidth="1"/>
  </cols>
  <sheetData>
    <row r="1" spans="1:9" ht="15" thickBot="1">
      <c r="A1" s="784"/>
      <c r="B1" s="1035" t="s">
        <v>224</v>
      </c>
      <c r="C1" s="1035"/>
      <c r="D1" s="1035"/>
      <c r="E1" s="1035" t="s">
        <v>53</v>
      </c>
      <c r="F1" s="1035"/>
      <c r="G1" s="1035"/>
    </row>
    <row r="2" spans="1:9" ht="15" thickBot="1">
      <c r="A2" s="1038"/>
      <c r="B2" s="1036" t="s">
        <v>203</v>
      </c>
      <c r="C2" s="1036" t="s">
        <v>202</v>
      </c>
      <c r="D2" s="1036" t="s">
        <v>37</v>
      </c>
      <c r="E2" s="1036" t="s">
        <v>203</v>
      </c>
      <c r="F2" s="1036" t="s">
        <v>202</v>
      </c>
      <c r="G2" s="1036" t="s">
        <v>37</v>
      </c>
      <c r="I2" s="1"/>
    </row>
    <row r="3" spans="1:9" ht="15" thickBot="1">
      <c r="A3" s="1039"/>
      <c r="B3" s="1037"/>
      <c r="C3" s="1037"/>
      <c r="D3" s="1037"/>
      <c r="E3" s="1037"/>
      <c r="F3" s="1037"/>
      <c r="G3" s="1037"/>
    </row>
    <row r="4" spans="1:9" ht="15" thickBot="1">
      <c r="A4" s="29" t="s">
        <v>10</v>
      </c>
      <c r="B4" s="27">
        <v>272.34965658936898</v>
      </c>
      <c r="C4" s="27">
        <v>267.21485586774901</v>
      </c>
      <c r="D4" s="136" t="s">
        <v>328</v>
      </c>
      <c r="E4" s="27">
        <v>280.28263499950702</v>
      </c>
      <c r="F4" s="27">
        <v>262.99184208712302</v>
      </c>
      <c r="G4" s="136" t="s">
        <v>209</v>
      </c>
    </row>
    <row r="5" spans="1:9" ht="15" thickBot="1">
      <c r="A5" s="30" t="s">
        <v>9</v>
      </c>
      <c r="B5" s="28">
        <v>281.31563377863102</v>
      </c>
      <c r="C5" s="28">
        <v>279.48346339279999</v>
      </c>
      <c r="D5" s="28">
        <v>1.8321703858310343</v>
      </c>
      <c r="E5" s="28">
        <v>274.47268132603199</v>
      </c>
      <c r="F5" s="28">
        <v>260.76967794983199</v>
      </c>
      <c r="G5" s="28" t="s">
        <v>207</v>
      </c>
    </row>
    <row r="6" spans="1:9" ht="15" thickBot="1">
      <c r="A6" s="29" t="s">
        <v>11</v>
      </c>
      <c r="B6" s="27">
        <v>271.52550170034101</v>
      </c>
      <c r="C6" s="27">
        <v>267.38871587678199</v>
      </c>
      <c r="D6" s="136" t="s">
        <v>330</v>
      </c>
      <c r="E6" s="27">
        <v>281.655466163992</v>
      </c>
      <c r="F6" s="27">
        <v>268.47058131749702</v>
      </c>
      <c r="G6" s="136" t="s">
        <v>206</v>
      </c>
    </row>
    <row r="7" spans="1:9" s="31" customFormat="1" ht="15" thickBot="1">
      <c r="A7" s="30" t="s">
        <v>12</v>
      </c>
      <c r="B7" s="28">
        <v>274.63311927539399</v>
      </c>
      <c r="C7" s="28">
        <v>272.33893395637</v>
      </c>
      <c r="D7" s="28">
        <v>2.2941853190239954</v>
      </c>
      <c r="E7" s="28">
        <v>272.74849699727503</v>
      </c>
      <c r="F7" s="28">
        <v>258.17210978128202</v>
      </c>
      <c r="G7" s="28" t="s">
        <v>215</v>
      </c>
    </row>
    <row r="8" spans="1:9" ht="15" thickBot="1">
      <c r="A8" s="29" t="s">
        <v>14</v>
      </c>
      <c r="B8" s="27">
        <v>267.99251836373202</v>
      </c>
      <c r="C8" s="27">
        <v>269.60033319432699</v>
      </c>
      <c r="D8" s="136">
        <v>-1.6078148305949753</v>
      </c>
      <c r="E8" s="27">
        <v>268.460878056811</v>
      </c>
      <c r="F8" s="27">
        <v>261.186628101569</v>
      </c>
      <c r="G8" s="136" t="s">
        <v>211</v>
      </c>
    </row>
    <row r="9" spans="1:9" s="31" customFormat="1" ht="15" thickBot="1">
      <c r="A9" s="30" t="s">
        <v>13</v>
      </c>
      <c r="B9" s="28">
        <v>275.724827521279</v>
      </c>
      <c r="C9" s="28">
        <v>269.43272167238302</v>
      </c>
      <c r="D9" s="28" t="s">
        <v>327</v>
      </c>
      <c r="E9" s="28">
        <v>268.55581650517701</v>
      </c>
      <c r="F9" s="28">
        <v>258.268892539322</v>
      </c>
      <c r="G9" s="28" t="s">
        <v>210</v>
      </c>
    </row>
    <row r="10" spans="1:9" ht="15" thickBot="1">
      <c r="A10" s="257" t="s">
        <v>15</v>
      </c>
      <c r="B10" s="258">
        <v>270.57545168210203</v>
      </c>
      <c r="C10" s="258">
        <v>271.00235071427102</v>
      </c>
      <c r="D10" s="258">
        <v>-0.42689903216898983</v>
      </c>
      <c r="E10" s="258">
        <v>283.39892443554299</v>
      </c>
      <c r="F10" s="258">
        <v>273.09226451014001</v>
      </c>
      <c r="G10" s="258" t="s">
        <v>213</v>
      </c>
    </row>
    <row r="11" spans="1:9" ht="15" thickBot="1">
      <c r="A11" s="30" t="s">
        <v>197</v>
      </c>
      <c r="B11" s="28">
        <v>270.16319897049402</v>
      </c>
      <c r="C11" s="28">
        <v>269.46587756389403</v>
      </c>
      <c r="D11" s="28">
        <v>0.69732140659999686</v>
      </c>
      <c r="E11" s="28">
        <v>260.048447116462</v>
      </c>
      <c r="F11" s="28">
        <v>245.95624123973599</v>
      </c>
      <c r="G11" s="28" t="s">
        <v>217</v>
      </c>
    </row>
    <row r="12" spans="1:9" ht="15" thickBot="1">
      <c r="A12" s="257" t="s">
        <v>16</v>
      </c>
      <c r="B12" s="258">
        <v>273.468328030723</v>
      </c>
      <c r="C12" s="258">
        <v>274.22266313934898</v>
      </c>
      <c r="D12" s="258">
        <v>-0.75433510862598041</v>
      </c>
      <c r="E12" s="258">
        <v>276.99956705654802</v>
      </c>
      <c r="F12" s="258">
        <v>274.61628296811301</v>
      </c>
      <c r="G12" s="258">
        <v>2.3832840884350048</v>
      </c>
    </row>
    <row r="13" spans="1:9" ht="15" thickBot="1">
      <c r="A13" s="30" t="s">
        <v>17</v>
      </c>
      <c r="B13" s="28">
        <v>254.110408737482</v>
      </c>
      <c r="C13" s="28">
        <v>249.44696445088499</v>
      </c>
      <c r="D13" s="28" t="s">
        <v>322</v>
      </c>
      <c r="E13" s="28">
        <v>252.04425551721101</v>
      </c>
      <c r="F13" s="28">
        <v>239.539423450024</v>
      </c>
      <c r="G13" s="28" t="s">
        <v>223</v>
      </c>
    </row>
    <row r="14" spans="1:9" ht="15" thickBot="1">
      <c r="A14" s="257" t="s">
        <v>18</v>
      </c>
      <c r="B14" s="258">
        <v>275.058207113035</v>
      </c>
      <c r="C14" s="258">
        <v>276.64130572148201</v>
      </c>
      <c r="D14" s="259" t="s">
        <v>538</v>
      </c>
      <c r="E14" s="258">
        <v>276.24313700170001</v>
      </c>
      <c r="F14" s="258">
        <v>270.25515280372798</v>
      </c>
      <c r="G14" s="258" t="s">
        <v>204</v>
      </c>
    </row>
    <row r="15" spans="1:9" ht="15" thickBot="1">
      <c r="A15" s="30" t="s">
        <v>19</v>
      </c>
      <c r="B15" s="28">
        <v>285.959712730582</v>
      </c>
      <c r="C15" s="28">
        <v>289.14987660244901</v>
      </c>
      <c r="D15" s="28">
        <v>-3.1901638718670142</v>
      </c>
      <c r="E15" s="28">
        <v>287.28973532117999</v>
      </c>
      <c r="F15" s="28">
        <v>277.10542720010301</v>
      </c>
      <c r="G15" s="28" t="s">
        <v>214</v>
      </c>
    </row>
    <row r="16" spans="1:9" ht="15" thickBot="1">
      <c r="A16" s="29" t="s">
        <v>469</v>
      </c>
      <c r="B16" s="27">
        <v>278.087014853776</v>
      </c>
      <c r="C16" s="27">
        <v>272.81294415589502</v>
      </c>
      <c r="D16" s="136" t="s">
        <v>325</v>
      </c>
      <c r="E16" s="27">
        <v>288.30876936409601</v>
      </c>
      <c r="F16" s="27">
        <v>272.27915983642902</v>
      </c>
      <c r="G16" s="136" t="s">
        <v>216</v>
      </c>
    </row>
    <row r="17" spans="1:7" ht="15" thickBot="1">
      <c r="A17" s="30" t="s">
        <v>505</v>
      </c>
      <c r="B17" s="28">
        <v>262.04686412858399</v>
      </c>
      <c r="C17" s="28">
        <v>262.22720642957597</v>
      </c>
      <c r="D17" s="28">
        <v>-0.18</v>
      </c>
      <c r="E17" s="28">
        <v>259.71599600200398</v>
      </c>
      <c r="F17" s="28">
        <v>248.91965644552701</v>
      </c>
      <c r="G17" s="28" t="s">
        <v>537</v>
      </c>
    </row>
    <row r="18" spans="1:7" s="31" customFormat="1" ht="15" thickBot="1">
      <c r="A18" s="29" t="s">
        <v>517</v>
      </c>
      <c r="B18" s="27">
        <v>273.89664715984497</v>
      </c>
      <c r="C18" s="27">
        <v>271.02787887301201</v>
      </c>
      <c r="D18" s="136">
        <v>2.8687682868329603</v>
      </c>
      <c r="E18" s="27">
        <v>268.88259843017102</v>
      </c>
      <c r="F18" s="27">
        <v>254.621520621576</v>
      </c>
      <c r="G18" s="136" t="s">
        <v>218</v>
      </c>
    </row>
    <row r="19" spans="1:7" ht="15" thickBot="1">
      <c r="A19" s="30" t="s">
        <v>20</v>
      </c>
      <c r="B19" s="28">
        <v>267.71349639606802</v>
      </c>
      <c r="C19" s="28">
        <v>265.42544152008202</v>
      </c>
      <c r="D19" s="28">
        <v>2.2880548759860062</v>
      </c>
      <c r="E19" s="28">
        <v>261.67933616341401</v>
      </c>
      <c r="F19" s="28">
        <v>249.758314236237</v>
      </c>
      <c r="G19" s="28" t="s">
        <v>219</v>
      </c>
    </row>
    <row r="20" spans="1:7" s="31" customFormat="1" ht="15" thickBot="1">
      <c r="A20" s="257" t="s">
        <v>21</v>
      </c>
      <c r="B20" s="258">
        <v>250.35535062614699</v>
      </c>
      <c r="C20" s="258">
        <v>250.60999462194499</v>
      </c>
      <c r="D20" s="258">
        <v>-0.25464399579800556</v>
      </c>
      <c r="E20" s="258">
        <v>252.49615250490999</v>
      </c>
      <c r="F20" s="258">
        <v>241.76101257371599</v>
      </c>
      <c r="G20" s="258" t="s">
        <v>222</v>
      </c>
    </row>
    <row r="21" spans="1:7" ht="15" thickBot="1">
      <c r="A21" s="30" t="s">
        <v>195</v>
      </c>
      <c r="B21" s="28">
        <v>297.77606034062001</v>
      </c>
      <c r="C21" s="28">
        <v>294.69169043106098</v>
      </c>
      <c r="D21" s="28" t="s">
        <v>326</v>
      </c>
      <c r="E21" s="28">
        <v>294.29415616810599</v>
      </c>
      <c r="F21" s="28">
        <v>281.97968336027998</v>
      </c>
      <c r="G21" s="28" t="s">
        <v>212</v>
      </c>
    </row>
    <row r="22" spans="1:7" s="31" customFormat="1" ht="15" thickBot="1">
      <c r="A22" s="257" t="s">
        <v>22</v>
      </c>
      <c r="B22" s="258">
        <v>280.335112815716</v>
      </c>
      <c r="C22" s="258">
        <v>276.43017452581199</v>
      </c>
      <c r="D22" s="258" t="s">
        <v>329</v>
      </c>
      <c r="E22" s="258">
        <v>285.55450960075802</v>
      </c>
      <c r="F22" s="258">
        <v>270.71776946604803</v>
      </c>
      <c r="G22" s="258" t="s">
        <v>208</v>
      </c>
    </row>
    <row r="23" spans="1:7" ht="15" thickBot="1">
      <c r="A23" s="30" t="s">
        <v>196</v>
      </c>
      <c r="B23" s="28">
        <v>287.05599287807303</v>
      </c>
      <c r="C23" s="28">
        <v>280.920482527442</v>
      </c>
      <c r="D23" s="28" t="s">
        <v>331</v>
      </c>
      <c r="E23" s="28">
        <v>288.67793820456501</v>
      </c>
      <c r="F23" s="28">
        <v>271.93872585069499</v>
      </c>
      <c r="G23" s="28" t="s">
        <v>205</v>
      </c>
    </row>
    <row r="24" spans="1:7" s="31" customFormat="1" ht="15" thickBot="1">
      <c r="A24" s="29" t="s">
        <v>24</v>
      </c>
      <c r="B24" s="27">
        <v>263.67776648468799</v>
      </c>
      <c r="C24" s="27">
        <v>270.083256368636</v>
      </c>
      <c r="D24" s="136" t="s">
        <v>324</v>
      </c>
      <c r="E24" s="27">
        <v>260.744577553093</v>
      </c>
      <c r="F24" s="27">
        <v>258.82813124051899</v>
      </c>
      <c r="G24" s="136">
        <v>1.9164463125740099</v>
      </c>
    </row>
    <row r="25" spans="1:7" ht="15" thickBot="1">
      <c r="A25" s="30" t="s">
        <v>194</v>
      </c>
      <c r="B25" s="28">
        <v>275.67805698445198</v>
      </c>
      <c r="C25" s="28">
        <v>272.31577965630203</v>
      </c>
      <c r="D25" s="28" t="s">
        <v>323</v>
      </c>
      <c r="E25" s="28">
        <v>280.19780402228798</v>
      </c>
      <c r="F25" s="28">
        <v>271.19087855846197</v>
      </c>
      <c r="G25" s="28" t="s">
        <v>221</v>
      </c>
    </row>
    <row r="26" spans="1:7" s="31" customFormat="1" ht="15" thickBot="1">
      <c r="A26" s="257" t="s">
        <v>25</v>
      </c>
      <c r="B26" s="258">
        <v>280.87661758826601</v>
      </c>
      <c r="C26" s="258">
        <v>277.53601908026098</v>
      </c>
      <c r="D26" s="258">
        <v>3.34059850800503</v>
      </c>
      <c r="E26" s="258">
        <v>285.73158510516498</v>
      </c>
      <c r="F26" s="258">
        <v>272.17420302928201</v>
      </c>
      <c r="G26" s="258" t="s">
        <v>220</v>
      </c>
    </row>
    <row r="27" spans="1:7" ht="15" thickBot="1">
      <c r="A27" s="260" t="s">
        <v>23</v>
      </c>
      <c r="B27" s="261">
        <v>273.74369559977299</v>
      </c>
      <c r="C27" s="261">
        <v>271.81220896129298</v>
      </c>
      <c r="D27" s="261" t="s">
        <v>533</v>
      </c>
      <c r="E27" s="261">
        <v>274.54581033197701</v>
      </c>
      <c r="F27" s="261">
        <v>262.88213413934898</v>
      </c>
      <c r="G27" s="261" t="s">
        <v>535</v>
      </c>
    </row>
    <row r="28" spans="1:7" ht="15" thickBot="1">
      <c r="A28" s="262" t="s">
        <v>26</v>
      </c>
      <c r="B28" s="263">
        <v>271.20034522685899</v>
      </c>
      <c r="C28" s="263">
        <v>269.860356988261</v>
      </c>
      <c r="D28" s="263" t="s">
        <v>534</v>
      </c>
      <c r="E28" s="263">
        <v>273.693799861559</v>
      </c>
      <c r="F28" s="263">
        <v>262.86642381357302</v>
      </c>
      <c r="G28" s="263" t="s">
        <v>536</v>
      </c>
    </row>
  </sheetData>
  <sortState ref="A5:G26">
    <sortCondition ref="A4"/>
  </sortState>
  <mergeCells count="9">
    <mergeCell ref="E1:G1"/>
    <mergeCell ref="E2:E3"/>
    <mergeCell ref="F2:F3"/>
    <mergeCell ref="G2:G3"/>
    <mergeCell ref="A2:A3"/>
    <mergeCell ref="B2:B3"/>
    <mergeCell ref="C2:C3"/>
    <mergeCell ref="D2:D3"/>
    <mergeCell ref="B1:D1"/>
  </mergeCells>
  <pageMargins left="0.7" right="0.7" top="0.75" bottom="0.75" header="0.3" footer="0.3"/>
  <pageSetup paperSize="9" orientation="portrait" horizontalDpi="200" verticalDpi="200" r:id="rId1"/>
</worksheet>
</file>

<file path=xl/worksheets/sheet12.xml><?xml version="1.0" encoding="utf-8"?>
<worksheet xmlns="http://schemas.openxmlformats.org/spreadsheetml/2006/main" xmlns:r="http://schemas.openxmlformats.org/officeDocument/2006/relationships">
  <dimension ref="A1:M446"/>
  <sheetViews>
    <sheetView showGridLines="0" zoomScaleNormal="100" workbookViewId="0">
      <selection activeCell="O53" sqref="O53"/>
    </sheetView>
  </sheetViews>
  <sheetFormatPr baseColWidth="10" defaultColWidth="11.44140625" defaultRowHeight="8.4"/>
  <cols>
    <col min="1" max="1" width="16" style="32" customWidth="1"/>
    <col min="2" max="2" width="5.88671875" style="326" customWidth="1"/>
    <col min="3" max="3" width="5.88671875" style="327" customWidth="1"/>
    <col min="4" max="4" width="5.88671875" style="326" customWidth="1"/>
    <col min="5" max="5" width="5.88671875" style="327" customWidth="1"/>
    <col min="6" max="6" width="5.88671875" style="326" customWidth="1"/>
    <col min="7" max="7" width="5.88671875" style="327" customWidth="1"/>
    <col min="8" max="8" width="5.88671875" style="326" customWidth="1"/>
    <col min="9" max="9" width="5.88671875" style="327" customWidth="1"/>
    <col min="10" max="10" width="5.88671875" style="326" customWidth="1"/>
    <col min="11" max="11" width="5.88671875" style="327" customWidth="1"/>
    <col min="12" max="13" width="5.88671875" style="32" customWidth="1"/>
    <col min="14" max="16384" width="11.44140625" style="32"/>
  </cols>
  <sheetData>
    <row r="1" spans="1:13">
      <c r="B1" s="32"/>
      <c r="C1" s="32"/>
      <c r="D1" s="32"/>
      <c r="E1" s="32"/>
      <c r="F1" s="32"/>
      <c r="G1" s="32"/>
      <c r="H1" s="32"/>
      <c r="I1" s="32"/>
      <c r="J1" s="32"/>
      <c r="K1" s="32"/>
    </row>
    <row r="2" spans="1:13" ht="9" thickBot="1">
      <c r="B2" s="32"/>
      <c r="C2" s="32"/>
      <c r="D2" s="32"/>
      <c r="E2" s="32"/>
      <c r="F2" s="32"/>
      <c r="G2" s="32"/>
      <c r="H2" s="32"/>
      <c r="I2" s="32"/>
      <c r="J2" s="32"/>
      <c r="K2" s="32"/>
    </row>
    <row r="3" spans="1:13" ht="16.5" customHeight="1" thickBot="1">
      <c r="A3" s="1040"/>
      <c r="B3" s="1042" t="s">
        <v>232</v>
      </c>
      <c r="C3" s="1043"/>
      <c r="D3" s="1042" t="s">
        <v>231</v>
      </c>
      <c r="E3" s="1043"/>
      <c r="F3" s="1042" t="s">
        <v>230</v>
      </c>
      <c r="G3" s="1043"/>
      <c r="H3" s="1042" t="s">
        <v>229</v>
      </c>
      <c r="I3" s="1043"/>
      <c r="J3" s="1042" t="s">
        <v>228</v>
      </c>
      <c r="K3" s="1043"/>
      <c r="L3" s="1044" t="s">
        <v>227</v>
      </c>
      <c r="M3" s="1044"/>
    </row>
    <row r="4" spans="1:13" ht="12.75" customHeight="1" thickBot="1">
      <c r="A4" s="1040"/>
      <c r="B4" s="1042"/>
      <c r="C4" s="1043"/>
      <c r="D4" s="1042"/>
      <c r="E4" s="1043"/>
      <c r="F4" s="1042"/>
      <c r="G4" s="1043"/>
      <c r="H4" s="1042"/>
      <c r="I4" s="1043"/>
      <c r="J4" s="1042"/>
      <c r="K4" s="1043"/>
      <c r="L4" s="1044"/>
      <c r="M4" s="1044"/>
    </row>
    <row r="5" spans="1:13" ht="9" thickBot="1">
      <c r="A5" s="1041"/>
      <c r="B5" s="328" t="s">
        <v>226</v>
      </c>
      <c r="C5" s="329" t="s">
        <v>225</v>
      </c>
      <c r="D5" s="328" t="s">
        <v>226</v>
      </c>
      <c r="E5" s="329" t="s">
        <v>225</v>
      </c>
      <c r="F5" s="330" t="s">
        <v>226</v>
      </c>
      <c r="G5" s="331" t="s">
        <v>225</v>
      </c>
      <c r="H5" s="328" t="s">
        <v>226</v>
      </c>
      <c r="I5" s="329" t="s">
        <v>225</v>
      </c>
      <c r="J5" s="328" t="s">
        <v>226</v>
      </c>
      <c r="K5" s="329" t="s">
        <v>225</v>
      </c>
      <c r="L5" s="332" t="s">
        <v>226</v>
      </c>
      <c r="M5" s="223" t="s">
        <v>225</v>
      </c>
    </row>
    <row r="6" spans="1:13" ht="9" thickBot="1">
      <c r="A6" s="333" t="s">
        <v>10</v>
      </c>
      <c r="B6" s="334">
        <v>3.3778805837875701</v>
      </c>
      <c r="C6" s="335">
        <v>5.7980379005547098</v>
      </c>
      <c r="D6" s="334">
        <v>11.4422333628633</v>
      </c>
      <c r="E6" s="335">
        <v>16.800215780546601</v>
      </c>
      <c r="F6" s="334">
        <v>28.633362118007401</v>
      </c>
      <c r="G6" s="335">
        <v>34.253469817376399</v>
      </c>
      <c r="H6" s="334">
        <v>37.552451844730903</v>
      </c>
      <c r="I6" s="335">
        <v>33.282056573789902</v>
      </c>
      <c r="J6" s="334">
        <v>17.0912862443389</v>
      </c>
      <c r="K6" s="335">
        <v>9.2464442937664408</v>
      </c>
      <c r="L6" s="336">
        <v>1.90278584627193</v>
      </c>
      <c r="M6" s="337">
        <v>0.61977563396593305</v>
      </c>
    </row>
    <row r="7" spans="1:13" ht="9" thickBot="1">
      <c r="A7" s="338" t="s">
        <v>9</v>
      </c>
      <c r="B7" s="339">
        <v>5.2363498476943802</v>
      </c>
      <c r="C7" s="340">
        <v>6.4475941918807997</v>
      </c>
      <c r="D7" s="339">
        <v>12.3908211889814</v>
      </c>
      <c r="E7" s="340">
        <v>16.902684533498999</v>
      </c>
      <c r="F7" s="339">
        <v>30.530041644352199</v>
      </c>
      <c r="G7" s="340">
        <v>34.928240642863301</v>
      </c>
      <c r="H7" s="339">
        <v>34.485221205988204</v>
      </c>
      <c r="I7" s="340">
        <v>31.980738290135701</v>
      </c>
      <c r="J7" s="339">
        <v>14.9615875854885</v>
      </c>
      <c r="K7" s="340">
        <v>8.9796080258778392</v>
      </c>
      <c r="L7" s="341">
        <v>2.3959785274953398</v>
      </c>
      <c r="M7" s="342">
        <v>0.76113431574330803</v>
      </c>
    </row>
    <row r="8" spans="1:13" ht="9" thickBot="1">
      <c r="A8" s="333" t="s">
        <v>11</v>
      </c>
      <c r="B8" s="334">
        <v>3.2599691095496701</v>
      </c>
      <c r="C8" s="335">
        <v>3.6684099961023402</v>
      </c>
      <c r="D8" s="334">
        <v>9.1362653997857208</v>
      </c>
      <c r="E8" s="335">
        <v>12.9840752503661</v>
      </c>
      <c r="F8" s="334">
        <v>29.670831547480901</v>
      </c>
      <c r="G8" s="335">
        <v>37.8118269530788</v>
      </c>
      <c r="H8" s="334">
        <v>40.089505208213303</v>
      </c>
      <c r="I8" s="335">
        <v>35.616262441607098</v>
      </c>
      <c r="J8" s="334">
        <v>16.1292293494372</v>
      </c>
      <c r="K8" s="335">
        <v>9.4105266313693701</v>
      </c>
      <c r="L8" s="336">
        <v>1.7141993855331501</v>
      </c>
      <c r="M8" s="337">
        <v>0.50889872747629605</v>
      </c>
    </row>
    <row r="9" spans="1:13" s="222" customFormat="1" ht="9" thickBot="1">
      <c r="A9" s="338" t="s">
        <v>12</v>
      </c>
      <c r="B9" s="339">
        <v>5.02951351210461</v>
      </c>
      <c r="C9" s="340">
        <v>6.8904122606395202</v>
      </c>
      <c r="D9" s="339">
        <v>14.4521200069756</v>
      </c>
      <c r="E9" s="340">
        <v>18.728252012606401</v>
      </c>
      <c r="F9" s="339">
        <v>29.4734235239623</v>
      </c>
      <c r="G9" s="340">
        <v>34.818491504357397</v>
      </c>
      <c r="H9" s="339">
        <v>34.685014912468297</v>
      </c>
      <c r="I9" s="340">
        <v>30.611652771109799</v>
      </c>
      <c r="J9" s="339">
        <v>14.3817089997265</v>
      </c>
      <c r="K9" s="340">
        <v>8.3669518460948993</v>
      </c>
      <c r="L9" s="341">
        <v>1.9782190447627701</v>
      </c>
      <c r="M9" s="342">
        <v>0.58423960519203599</v>
      </c>
    </row>
    <row r="10" spans="1:13" ht="9" thickBot="1">
      <c r="A10" s="333" t="s">
        <v>14</v>
      </c>
      <c r="B10" s="334">
        <v>3.7547054499688701</v>
      </c>
      <c r="C10" s="335">
        <v>4.4143898045869596</v>
      </c>
      <c r="D10" s="334">
        <v>12.685030770042401</v>
      </c>
      <c r="E10" s="335">
        <v>16.4816868736023</v>
      </c>
      <c r="F10" s="334">
        <v>37.779217270126999</v>
      </c>
      <c r="G10" s="335">
        <v>39.372297383782502</v>
      </c>
      <c r="H10" s="334">
        <v>36.130934558479503</v>
      </c>
      <c r="I10" s="335">
        <v>33.089938895460797</v>
      </c>
      <c r="J10" s="334">
        <v>9.1565220106120702</v>
      </c>
      <c r="K10" s="335">
        <v>6.3463154437293001</v>
      </c>
      <c r="L10" s="336" t="s">
        <v>49</v>
      </c>
      <c r="M10" s="337" t="s">
        <v>49</v>
      </c>
    </row>
    <row r="11" spans="1:13" s="222" customFormat="1" ht="9" thickBot="1">
      <c r="A11" s="338" t="s">
        <v>13</v>
      </c>
      <c r="B11" s="339">
        <v>3.3052369482881501</v>
      </c>
      <c r="C11" s="340">
        <v>5.0700886212902301</v>
      </c>
      <c r="D11" s="339">
        <v>12.976537112785801</v>
      </c>
      <c r="E11" s="340">
        <v>16.540584056662301</v>
      </c>
      <c r="F11" s="339">
        <v>37.663296546550001</v>
      </c>
      <c r="G11" s="340">
        <v>41.235578069920599</v>
      </c>
      <c r="H11" s="339">
        <v>37.279749319842097</v>
      </c>
      <c r="I11" s="340">
        <v>32.217084975649001</v>
      </c>
      <c r="J11" s="339">
        <v>8.4354609670877494</v>
      </c>
      <c r="K11" s="340">
        <v>4.8064083189755804</v>
      </c>
      <c r="L11" s="341" t="s">
        <v>49</v>
      </c>
      <c r="M11" s="342" t="s">
        <v>49</v>
      </c>
    </row>
    <row r="12" spans="1:13" ht="9" thickBot="1">
      <c r="A12" s="32" t="s">
        <v>15</v>
      </c>
      <c r="B12" s="344">
        <v>3.3863963040845899</v>
      </c>
      <c r="C12" s="345">
        <v>3.45892327058545</v>
      </c>
      <c r="D12" s="344">
        <v>9.8114467667481406</v>
      </c>
      <c r="E12" s="345">
        <v>11.9382676405836</v>
      </c>
      <c r="F12" s="344">
        <v>27.745542324953899</v>
      </c>
      <c r="G12" s="345">
        <v>33.987016731920399</v>
      </c>
      <c r="H12" s="344">
        <v>38.249818686715898</v>
      </c>
      <c r="I12" s="345">
        <v>38.133982133681101</v>
      </c>
      <c r="J12" s="344">
        <v>18.389494075998101</v>
      </c>
      <c r="K12" s="345">
        <v>11.5347760992427</v>
      </c>
      <c r="L12" s="346">
        <v>2.4173018414993499</v>
      </c>
      <c r="M12" s="347">
        <v>0.94703412398678499</v>
      </c>
    </row>
    <row r="13" spans="1:13" ht="9" thickBot="1">
      <c r="A13" s="338" t="s">
        <v>197</v>
      </c>
      <c r="B13" s="339">
        <v>8.1511223299875795</v>
      </c>
      <c r="C13" s="340">
        <v>10.7983574702079</v>
      </c>
      <c r="D13" s="339">
        <v>18.811072661875301</v>
      </c>
      <c r="E13" s="340">
        <v>22.049339589320901</v>
      </c>
      <c r="F13" s="339">
        <v>31.582091741599299</v>
      </c>
      <c r="G13" s="340">
        <v>36.475915446066097</v>
      </c>
      <c r="H13" s="339">
        <v>29.177192477074701</v>
      </c>
      <c r="I13" s="340">
        <v>25.0895838015546</v>
      </c>
      <c r="J13" s="339">
        <v>11.1212210494445</v>
      </c>
      <c r="K13" s="340">
        <v>5.3564330422355102</v>
      </c>
      <c r="L13" s="341">
        <v>1.1572997400185501</v>
      </c>
      <c r="M13" s="342" t="s">
        <v>49</v>
      </c>
    </row>
    <row r="14" spans="1:13" ht="9" thickBot="1">
      <c r="A14" s="343" t="s">
        <v>16</v>
      </c>
      <c r="B14" s="344">
        <v>3.2798633761261802</v>
      </c>
      <c r="C14" s="345">
        <v>3.64629387052767</v>
      </c>
      <c r="D14" s="344">
        <v>10.560929245563999</v>
      </c>
      <c r="E14" s="345">
        <v>10.127723601781099</v>
      </c>
      <c r="F14" s="344">
        <v>31.5384559528155</v>
      </c>
      <c r="G14" s="345">
        <v>32.975698060458001</v>
      </c>
      <c r="H14" s="344">
        <v>40.780715187426601</v>
      </c>
      <c r="I14" s="345">
        <v>41.741416685576503</v>
      </c>
      <c r="J14" s="344">
        <v>12.797589898767001</v>
      </c>
      <c r="K14" s="345">
        <v>10.9564667477627</v>
      </c>
      <c r="L14" s="346">
        <v>1.0424463393007399</v>
      </c>
      <c r="M14" s="347">
        <v>0.55240103389407202</v>
      </c>
    </row>
    <row r="15" spans="1:13" ht="9" thickBot="1">
      <c r="A15" s="338" t="s">
        <v>17</v>
      </c>
      <c r="B15" s="339">
        <v>8.2834755135236495</v>
      </c>
      <c r="C15" s="340">
        <v>10.9337976852332</v>
      </c>
      <c r="D15" s="339">
        <v>19.045844342957199</v>
      </c>
      <c r="E15" s="340">
        <v>23.5296194507991</v>
      </c>
      <c r="F15" s="339">
        <v>38.325756301907099</v>
      </c>
      <c r="G15" s="340">
        <v>42.4437619355501</v>
      </c>
      <c r="H15" s="339">
        <v>28.393273917490198</v>
      </c>
      <c r="I15" s="340">
        <v>20.882247939549298</v>
      </c>
      <c r="J15" s="339">
        <v>5.7874168416930498</v>
      </c>
      <c r="K15" s="340">
        <v>2.1667906605821901</v>
      </c>
      <c r="L15" s="341" t="s">
        <v>49</v>
      </c>
      <c r="M15" s="342" t="s">
        <v>49</v>
      </c>
    </row>
    <row r="16" spans="1:13" ht="9" thickBot="1">
      <c r="A16" s="343" t="s">
        <v>18</v>
      </c>
      <c r="B16" s="344">
        <v>2.7185483555477101</v>
      </c>
      <c r="C16" s="345">
        <v>2.1458490625544</v>
      </c>
      <c r="D16" s="344">
        <v>10.666179463449</v>
      </c>
      <c r="E16" s="345">
        <v>13.088179282706401</v>
      </c>
      <c r="F16" s="344">
        <v>34.481939361678101</v>
      </c>
      <c r="G16" s="345">
        <v>37.997201431191201</v>
      </c>
      <c r="H16" s="344">
        <v>38.432661355104898</v>
      </c>
      <c r="I16" s="345">
        <v>37.832783616273801</v>
      </c>
      <c r="J16" s="344">
        <v>12.519116619223899</v>
      </c>
      <c r="K16" s="345">
        <v>8.5201914819737095</v>
      </c>
      <c r="L16" s="346">
        <v>1.18155484499637</v>
      </c>
      <c r="M16" s="347" t="s">
        <v>49</v>
      </c>
    </row>
    <row r="17" spans="1:13" ht="9" thickBot="1">
      <c r="A17" s="338" t="s">
        <v>19</v>
      </c>
      <c r="B17" s="339">
        <v>3.0519148720241498</v>
      </c>
      <c r="C17" s="340">
        <v>3.18441678499887</v>
      </c>
      <c r="D17" s="339">
        <v>8.8097540287275002</v>
      </c>
      <c r="E17" s="340">
        <v>10.629792322933801</v>
      </c>
      <c r="F17" s="339">
        <v>26.2554018112126</v>
      </c>
      <c r="G17" s="340">
        <v>32.411947891850303</v>
      </c>
      <c r="H17" s="339">
        <v>38.371963890635598</v>
      </c>
      <c r="I17" s="340">
        <v>38.458909778009598</v>
      </c>
      <c r="J17" s="339">
        <v>20.507982096539301</v>
      </c>
      <c r="K17" s="340">
        <v>13.925786472360899</v>
      </c>
      <c r="L17" s="341">
        <v>3.0029833008607998</v>
      </c>
      <c r="M17" s="342">
        <v>1.3891467498465</v>
      </c>
    </row>
    <row r="18" spans="1:13" ht="9" thickBot="1">
      <c r="A18" s="343" t="s">
        <v>469</v>
      </c>
      <c r="B18" s="344">
        <v>2.81983734874271</v>
      </c>
      <c r="C18" s="345">
        <v>3.4131613474871898</v>
      </c>
      <c r="D18" s="344">
        <v>8.7732545053035604</v>
      </c>
      <c r="E18" s="345">
        <v>13.2142164004573</v>
      </c>
      <c r="F18" s="344">
        <v>25.124959980097898</v>
      </c>
      <c r="G18" s="345">
        <v>33.386259417531598</v>
      </c>
      <c r="H18" s="344">
        <v>39.882703366106099</v>
      </c>
      <c r="I18" s="345">
        <v>37.682513592823803</v>
      </c>
      <c r="J18" s="344">
        <v>20.739200384135799</v>
      </c>
      <c r="K18" s="345">
        <v>11.641432768023799</v>
      </c>
      <c r="L18" s="346">
        <v>2.66004441561391</v>
      </c>
      <c r="M18" s="347">
        <v>0.66241647367634005</v>
      </c>
    </row>
    <row r="19" spans="1:13" ht="9" thickBot="1">
      <c r="A19" s="338" t="s">
        <v>505</v>
      </c>
      <c r="B19" s="339">
        <v>8.0456420672134108</v>
      </c>
      <c r="C19" s="340">
        <v>10.224655230730701</v>
      </c>
      <c r="D19" s="339">
        <v>17.972212927688801</v>
      </c>
      <c r="E19" s="340">
        <v>20.187559997695299</v>
      </c>
      <c r="F19" s="339">
        <v>31.7922919152847</v>
      </c>
      <c r="G19" s="340">
        <v>36.275965337189298</v>
      </c>
      <c r="H19" s="339">
        <v>31.5696691164848</v>
      </c>
      <c r="I19" s="340">
        <v>27.120144659839099</v>
      </c>
      <c r="J19" s="339">
        <v>9.8325585468100893</v>
      </c>
      <c r="K19" s="340">
        <v>5.9165009834288496</v>
      </c>
      <c r="L19" s="341">
        <v>0.78762542651821299</v>
      </c>
      <c r="M19" s="342" t="s">
        <v>49</v>
      </c>
    </row>
    <row r="20" spans="1:13" s="222" customFormat="1" ht="9" thickBot="1">
      <c r="A20" s="343" t="s">
        <v>517</v>
      </c>
      <c r="B20" s="344">
        <v>5.5643732941917303</v>
      </c>
      <c r="C20" s="345">
        <v>7.2853958774255103</v>
      </c>
      <c r="D20" s="344">
        <v>15.8544697807137</v>
      </c>
      <c r="E20" s="345">
        <v>20.2173417332178</v>
      </c>
      <c r="F20" s="344">
        <v>31.006992490929299</v>
      </c>
      <c r="G20" s="345">
        <v>36.718016842219399</v>
      </c>
      <c r="H20" s="344">
        <v>32.612317639943797</v>
      </c>
      <c r="I20" s="345">
        <v>27.893484010202101</v>
      </c>
      <c r="J20" s="344">
        <v>13.411246620596</v>
      </c>
      <c r="K20" s="345">
        <v>7.5690435463943997</v>
      </c>
      <c r="L20" s="346">
        <v>1.5506001736255099</v>
      </c>
      <c r="M20" s="347" t="s">
        <v>49</v>
      </c>
    </row>
    <row r="21" spans="1:13" ht="9" thickBot="1">
      <c r="A21" s="338" t="s">
        <v>20</v>
      </c>
      <c r="B21" s="339">
        <v>6.6330043108341599</v>
      </c>
      <c r="C21" s="340">
        <v>7.58443337820301</v>
      </c>
      <c r="D21" s="339">
        <v>15.281811568581601</v>
      </c>
      <c r="E21" s="340">
        <v>20.950607403596798</v>
      </c>
      <c r="F21" s="339">
        <v>36.159085009262</v>
      </c>
      <c r="G21" s="340">
        <v>40.131401068801097</v>
      </c>
      <c r="H21" s="339">
        <v>31.518851076295999</v>
      </c>
      <c r="I21" s="340">
        <v>26.495586313823701</v>
      </c>
      <c r="J21" s="339">
        <v>9.4793484661985499</v>
      </c>
      <c r="K21" s="340">
        <v>4.6275600685034499</v>
      </c>
      <c r="L21" s="341">
        <v>0.92789956882771796</v>
      </c>
      <c r="M21" s="342" t="s">
        <v>49</v>
      </c>
    </row>
    <row r="22" spans="1:13" s="222" customFormat="1" ht="9" thickBot="1">
      <c r="A22" s="343" t="s">
        <v>21</v>
      </c>
      <c r="B22" s="344">
        <v>7.0522735613837497</v>
      </c>
      <c r="C22" s="345">
        <v>9.0670588474532892</v>
      </c>
      <c r="D22" s="344">
        <v>21.908105988022399</v>
      </c>
      <c r="E22" s="345">
        <v>25.7504021639689</v>
      </c>
      <c r="F22" s="344">
        <v>37.5534957353807</v>
      </c>
      <c r="G22" s="345">
        <v>40.529099045077302</v>
      </c>
      <c r="H22" s="344">
        <v>27.029594922354701</v>
      </c>
      <c r="I22" s="345">
        <v>22.026855458547001</v>
      </c>
      <c r="J22" s="344">
        <v>6.0774579074316497</v>
      </c>
      <c r="K22" s="345">
        <v>2.5758859778885799</v>
      </c>
      <c r="L22" s="346" t="s">
        <v>49</v>
      </c>
      <c r="M22" s="347" t="s">
        <v>49</v>
      </c>
    </row>
    <row r="23" spans="1:13" ht="9" thickBot="1">
      <c r="A23" s="338" t="s">
        <v>195</v>
      </c>
      <c r="B23" s="339">
        <v>1.10800253983581</v>
      </c>
      <c r="C23" s="340">
        <v>1.27559881371984</v>
      </c>
      <c r="D23" s="339">
        <v>6.1824154902576698</v>
      </c>
      <c r="E23" s="340">
        <v>7.94828759059628</v>
      </c>
      <c r="F23" s="339">
        <v>24.368420461798198</v>
      </c>
      <c r="G23" s="340">
        <v>32.487715046420298</v>
      </c>
      <c r="H23" s="339">
        <v>44.017883706911803</v>
      </c>
      <c r="I23" s="340">
        <v>44.504323472477502</v>
      </c>
      <c r="J23" s="339">
        <v>21.9055980645559</v>
      </c>
      <c r="K23" s="340">
        <v>13.1776502501504</v>
      </c>
      <c r="L23" s="341">
        <v>2.4176797366406402</v>
      </c>
      <c r="M23" s="342">
        <v>0.60642482663575703</v>
      </c>
    </row>
    <row r="24" spans="1:13" s="222" customFormat="1" ht="9" thickBot="1">
      <c r="A24" s="343" t="s">
        <v>22</v>
      </c>
      <c r="B24" s="344">
        <v>4.2435513461744696</v>
      </c>
      <c r="C24" s="345">
        <v>4.6402279571904099</v>
      </c>
      <c r="D24" s="344">
        <v>8.5759341628222394</v>
      </c>
      <c r="E24" s="345">
        <v>12.448055866926801</v>
      </c>
      <c r="F24" s="344">
        <v>25.4150443149538</v>
      </c>
      <c r="G24" s="345">
        <v>32.932611286485901</v>
      </c>
      <c r="H24" s="344">
        <v>39.0556564477547</v>
      </c>
      <c r="I24" s="345">
        <v>37.375089014554199</v>
      </c>
      <c r="J24" s="344">
        <v>20.0665477886023</v>
      </c>
      <c r="K24" s="345">
        <v>11.813971545863501</v>
      </c>
      <c r="L24" s="346">
        <v>2.64326593969247</v>
      </c>
      <c r="M24" s="347">
        <v>0.79004432897920196</v>
      </c>
    </row>
    <row r="25" spans="1:13" ht="9" thickBot="1">
      <c r="A25" s="338" t="s">
        <v>196</v>
      </c>
      <c r="B25" s="339">
        <v>3.0545044183421401</v>
      </c>
      <c r="C25" s="340">
        <v>4.1016286424107298</v>
      </c>
      <c r="D25" s="339">
        <v>8.0357818681771906</v>
      </c>
      <c r="E25" s="340">
        <v>11.835569898153601</v>
      </c>
      <c r="F25" s="339">
        <v>24.2914831178628</v>
      </c>
      <c r="G25" s="340">
        <v>33.413928208418199</v>
      </c>
      <c r="H25" s="339">
        <v>41.762238719596702</v>
      </c>
      <c r="I25" s="340">
        <v>38.810964998500303</v>
      </c>
      <c r="J25" s="339">
        <v>20.6712113702796</v>
      </c>
      <c r="K25" s="340">
        <v>11.273953131625399</v>
      </c>
      <c r="L25" s="341">
        <v>2.1847805057415699</v>
      </c>
      <c r="M25" s="342">
        <v>0.56395512089186395</v>
      </c>
    </row>
    <row r="26" spans="1:13" s="222" customFormat="1" ht="9" thickBot="1">
      <c r="A26" s="343" t="s">
        <v>24</v>
      </c>
      <c r="B26" s="344">
        <v>6.7973505056973904</v>
      </c>
      <c r="C26" s="345">
        <v>5.05640915098836</v>
      </c>
      <c r="D26" s="344">
        <v>17.034935293637002</v>
      </c>
      <c r="E26" s="345">
        <v>18.056729706964202</v>
      </c>
      <c r="F26" s="344">
        <v>35.358716491671899</v>
      </c>
      <c r="G26" s="345">
        <v>39.8970099947419</v>
      </c>
      <c r="H26" s="344">
        <v>30.718320679380199</v>
      </c>
      <c r="I26" s="345">
        <v>30.215743879662099</v>
      </c>
      <c r="J26" s="344">
        <v>9.3873327747551407</v>
      </c>
      <c r="K26" s="345">
        <v>6.1247923714663104</v>
      </c>
      <c r="L26" s="346">
        <v>0.70334425485832497</v>
      </c>
      <c r="M26" s="347">
        <v>0.64931489617706895</v>
      </c>
    </row>
    <row r="27" spans="1:13" ht="9" thickBot="1">
      <c r="A27" s="338" t="s">
        <v>194</v>
      </c>
      <c r="B27" s="339">
        <v>1.39043515099935</v>
      </c>
      <c r="C27" s="340">
        <v>2.1077668233386899</v>
      </c>
      <c r="D27" s="339">
        <v>9.6102761214176393</v>
      </c>
      <c r="E27" s="340">
        <v>12.794251167082001</v>
      </c>
      <c r="F27" s="339">
        <v>32.409265652809601</v>
      </c>
      <c r="G27" s="340">
        <v>37.524810176940598</v>
      </c>
      <c r="H27" s="339">
        <v>42.777041097928802</v>
      </c>
      <c r="I27" s="340">
        <v>38.408062880326099</v>
      </c>
      <c r="J27" s="339">
        <v>12.966494640533201</v>
      </c>
      <c r="K27" s="340">
        <v>8.2729261938846097</v>
      </c>
      <c r="L27" s="341">
        <v>0.84648733631137896</v>
      </c>
      <c r="M27" s="342">
        <v>0.89218275842802697</v>
      </c>
    </row>
    <row r="28" spans="1:13" s="222" customFormat="1" ht="9" thickBot="1">
      <c r="A28" s="343" t="s">
        <v>25</v>
      </c>
      <c r="B28" s="344">
        <v>3.4801559334405101</v>
      </c>
      <c r="C28" s="345">
        <v>5.3172978820601502</v>
      </c>
      <c r="D28" s="344">
        <v>9.0116817693001305</v>
      </c>
      <c r="E28" s="345">
        <v>11.6636891519322</v>
      </c>
      <c r="F28" s="344">
        <v>26.0264495703255</v>
      </c>
      <c r="G28" s="345">
        <v>31.359956456707501</v>
      </c>
      <c r="H28" s="344">
        <v>38.665660900119597</v>
      </c>
      <c r="I28" s="345">
        <v>37.413633764515303</v>
      </c>
      <c r="J28" s="344">
        <v>20.2219770659947</v>
      </c>
      <c r="K28" s="345">
        <v>13.0222045791571</v>
      </c>
      <c r="L28" s="346">
        <v>2.5940747608195802</v>
      </c>
      <c r="M28" s="347">
        <v>1.2232181656277501</v>
      </c>
    </row>
    <row r="29" spans="1:13" ht="9" thickBot="1">
      <c r="A29" s="348" t="s">
        <v>23</v>
      </c>
      <c r="B29" s="349">
        <v>4.51211632007929</v>
      </c>
      <c r="C29" s="350">
        <v>5.5507188666174097</v>
      </c>
      <c r="D29" s="349">
        <v>12.561999635567</v>
      </c>
      <c r="E29" s="350">
        <v>15.8357020273817</v>
      </c>
      <c r="F29" s="349">
        <v>30.700178971652399</v>
      </c>
      <c r="G29" s="350">
        <v>36.090723698416603</v>
      </c>
      <c r="H29" s="349">
        <v>36.231684927781799</v>
      </c>
      <c r="I29" s="350">
        <v>33.3542327751003</v>
      </c>
      <c r="J29" s="349">
        <v>14.403506464367201</v>
      </c>
      <c r="K29" s="350">
        <v>8.6039229562103703</v>
      </c>
      <c r="L29" s="351">
        <v>1.5905136805522799</v>
      </c>
      <c r="M29" s="352">
        <v>0.56469967627360296</v>
      </c>
    </row>
    <row r="30" spans="1:13" ht="9" thickBot="1">
      <c r="A30" s="353" t="s">
        <v>26</v>
      </c>
      <c r="B30" s="785">
        <v>4.4674992922134296</v>
      </c>
      <c r="C30" s="786">
        <v>5.37693679736714</v>
      </c>
      <c r="D30" s="785">
        <v>12.6858895369894</v>
      </c>
      <c r="E30" s="786">
        <v>15.8970545780228</v>
      </c>
      <c r="F30" s="785">
        <v>31.420637436074301</v>
      </c>
      <c r="G30" s="786">
        <v>36.499392161931397</v>
      </c>
      <c r="H30" s="785">
        <v>36.148663817625803</v>
      </c>
      <c r="I30" s="786">
        <v>33.241446330716897</v>
      </c>
      <c r="J30" s="785">
        <v>13.833031751281499</v>
      </c>
      <c r="K30" s="786">
        <v>8.4195057324211593</v>
      </c>
      <c r="L30" s="787">
        <v>1.4442781658155399</v>
      </c>
      <c r="M30" s="788">
        <v>0.56566439954056902</v>
      </c>
    </row>
    <row r="31" spans="1:13">
      <c r="A31" s="354" t="s">
        <v>494</v>
      </c>
      <c r="B31" s="354"/>
      <c r="C31" s="354"/>
      <c r="D31" s="354"/>
      <c r="E31" s="354"/>
      <c r="F31" s="354"/>
      <c r="G31" s="354"/>
      <c r="H31" s="354"/>
      <c r="I31" s="354"/>
      <c r="J31" s="354"/>
      <c r="K31" s="354"/>
      <c r="L31" s="354"/>
      <c r="M31" s="354"/>
    </row>
    <row r="32" spans="1:13">
      <c r="A32" s="354"/>
      <c r="B32" s="354"/>
      <c r="C32" s="354"/>
      <c r="D32" s="354"/>
      <c r="E32" s="354"/>
      <c r="F32" s="354"/>
      <c r="G32" s="354"/>
      <c r="H32" s="354"/>
      <c r="I32" s="354"/>
      <c r="J32" s="354"/>
      <c r="K32" s="354"/>
      <c r="L32" s="354"/>
      <c r="M32" s="354"/>
    </row>
    <row r="33" spans="1:13">
      <c r="A33" s="354"/>
      <c r="B33" s="354"/>
      <c r="C33" s="354"/>
      <c r="D33" s="354"/>
      <c r="E33" s="354"/>
      <c r="F33" s="354"/>
      <c r="G33" s="354"/>
      <c r="H33" s="354"/>
      <c r="I33" s="354"/>
      <c r="J33" s="354"/>
      <c r="K33" s="354"/>
      <c r="L33" s="354"/>
      <c r="M33" s="354"/>
    </row>
    <row r="34" spans="1:13" ht="14.4">
      <c r="A34" s="961"/>
      <c r="B34" s="354"/>
      <c r="C34" s="354"/>
      <c r="D34" s="354"/>
      <c r="E34" s="354"/>
      <c r="F34" s="354"/>
      <c r="G34" s="354"/>
      <c r="H34" s="354"/>
      <c r="I34" s="354"/>
      <c r="J34" s="354"/>
      <c r="K34" s="354"/>
      <c r="L34" s="354"/>
      <c r="M34" s="354"/>
    </row>
    <row r="35" spans="1:13" ht="9" thickBot="1">
      <c r="B35" s="355"/>
      <c r="C35" s="355"/>
      <c r="D35" s="355"/>
      <c r="E35" s="355"/>
      <c r="F35" s="355"/>
      <c r="G35" s="355"/>
      <c r="H35" s="355"/>
      <c r="I35" s="355"/>
      <c r="J35" s="355"/>
      <c r="K35" s="355"/>
      <c r="L35" s="355"/>
      <c r="M35" s="355"/>
    </row>
    <row r="36" spans="1:13" ht="15.75" customHeight="1" thickBot="1">
      <c r="B36" s="1042" t="s">
        <v>232</v>
      </c>
      <c r="C36" s="1043"/>
      <c r="D36" s="1042" t="s">
        <v>231</v>
      </c>
      <c r="E36" s="1043"/>
      <c r="F36" s="1042" t="s">
        <v>230</v>
      </c>
      <c r="G36" s="1043"/>
      <c r="H36" s="1042" t="s">
        <v>229</v>
      </c>
      <c r="I36" s="1043"/>
      <c r="J36" s="1042" t="s">
        <v>228</v>
      </c>
      <c r="K36" s="1043"/>
      <c r="L36" s="1044" t="s">
        <v>227</v>
      </c>
      <c r="M36" s="1044"/>
    </row>
    <row r="37" spans="1:13" ht="14.25" customHeight="1" thickBot="1">
      <c r="B37" s="1042"/>
      <c r="C37" s="1043"/>
      <c r="D37" s="1042"/>
      <c r="E37" s="1043"/>
      <c r="F37" s="1042"/>
      <c r="G37" s="1043"/>
      <c r="H37" s="1042"/>
      <c r="I37" s="1043"/>
      <c r="J37" s="1042"/>
      <c r="K37" s="1043"/>
      <c r="L37" s="1044"/>
      <c r="M37" s="1044"/>
    </row>
    <row r="38" spans="1:13" ht="9" thickBot="1">
      <c r="B38" s="328" t="s">
        <v>226</v>
      </c>
      <c r="C38" s="329" t="s">
        <v>225</v>
      </c>
      <c r="D38" s="328" t="s">
        <v>226</v>
      </c>
      <c r="E38" s="329" t="s">
        <v>225</v>
      </c>
      <c r="F38" s="330" t="s">
        <v>226</v>
      </c>
      <c r="G38" s="331" t="s">
        <v>225</v>
      </c>
      <c r="H38" s="328" t="s">
        <v>226</v>
      </c>
      <c r="I38" s="329" t="s">
        <v>225</v>
      </c>
      <c r="J38" s="328" t="s">
        <v>226</v>
      </c>
      <c r="K38" s="329" t="s">
        <v>225</v>
      </c>
      <c r="L38" s="332" t="s">
        <v>226</v>
      </c>
      <c r="M38" s="223" t="s">
        <v>225</v>
      </c>
    </row>
    <row r="39" spans="1:13" ht="9" thickBot="1">
      <c r="A39" s="333" t="s">
        <v>10</v>
      </c>
      <c r="B39" s="334">
        <v>3.0302787794717201</v>
      </c>
      <c r="C39" s="335">
        <v>3.6322845211934398</v>
      </c>
      <c r="D39" s="334">
        <v>13.695575475885001</v>
      </c>
      <c r="E39" s="335">
        <v>15.226333263733499</v>
      </c>
      <c r="F39" s="334">
        <v>33.340984655180598</v>
      </c>
      <c r="G39" s="335">
        <v>35.566767095612498</v>
      </c>
      <c r="H39" s="334">
        <v>37.745769909594401</v>
      </c>
      <c r="I39" s="335">
        <v>36.179721810818997</v>
      </c>
      <c r="J39" s="334">
        <v>11.5827228067165</v>
      </c>
      <c r="K39" s="335">
        <v>9.0297776435286803</v>
      </c>
      <c r="L39" s="336">
        <v>0.60466837315182798</v>
      </c>
      <c r="M39" s="337" t="s">
        <v>49</v>
      </c>
    </row>
    <row r="40" spans="1:13" ht="9" thickBot="1">
      <c r="A40" s="338" t="s">
        <v>9</v>
      </c>
      <c r="B40" s="339">
        <v>2.9857654534834199</v>
      </c>
      <c r="C40" s="340">
        <v>3.3975817766454002</v>
      </c>
      <c r="D40" s="339">
        <v>9.9703101853171692</v>
      </c>
      <c r="E40" s="340">
        <v>9.2449289979554106</v>
      </c>
      <c r="F40" s="339">
        <v>29.420159171008201</v>
      </c>
      <c r="G40" s="340">
        <v>30.033835894335098</v>
      </c>
      <c r="H40" s="339">
        <v>39.0746893532922</v>
      </c>
      <c r="I40" s="340">
        <v>41.199933045314303</v>
      </c>
      <c r="J40" s="339">
        <v>16.9588214876559</v>
      </c>
      <c r="K40" s="340">
        <v>15.0495748175477</v>
      </c>
      <c r="L40" s="341">
        <v>1.59025434924318</v>
      </c>
      <c r="M40" s="342">
        <v>1.07414546820221</v>
      </c>
    </row>
    <row r="41" spans="1:13" ht="9" thickBot="1">
      <c r="A41" s="333" t="s">
        <v>11</v>
      </c>
      <c r="B41" s="334">
        <v>2.5637440583325399</v>
      </c>
      <c r="C41" s="335">
        <v>2.4321726984540799</v>
      </c>
      <c r="D41" s="334">
        <v>12.4392560942805</v>
      </c>
      <c r="E41" s="335">
        <v>13.7098462115723</v>
      </c>
      <c r="F41" s="334">
        <v>35.916185142122302</v>
      </c>
      <c r="G41" s="335">
        <v>39.8068359719528</v>
      </c>
      <c r="H41" s="334">
        <v>39.378553451284397</v>
      </c>
      <c r="I41" s="335">
        <v>36.603535556790398</v>
      </c>
      <c r="J41" s="334">
        <v>9.35382209938256</v>
      </c>
      <c r="K41" s="335">
        <v>7.2631209125215301</v>
      </c>
      <c r="L41" s="336" t="s">
        <v>49</v>
      </c>
      <c r="M41" s="337" t="s">
        <v>49</v>
      </c>
    </row>
    <row r="42" spans="1:13" ht="9" thickBot="1">
      <c r="A42" s="338" t="s">
        <v>12</v>
      </c>
      <c r="B42" s="339">
        <v>3.8187370648948402</v>
      </c>
      <c r="C42" s="340">
        <v>3.8774764574815599</v>
      </c>
      <c r="D42" s="339">
        <v>12.462692263511499</v>
      </c>
      <c r="E42" s="340">
        <v>12.8954657271274</v>
      </c>
      <c r="F42" s="339">
        <v>31.331533629029501</v>
      </c>
      <c r="G42" s="340">
        <v>32.655714743470703</v>
      </c>
      <c r="H42" s="339">
        <v>37.621573353339102</v>
      </c>
      <c r="I42" s="340">
        <v>37.617653268320502</v>
      </c>
      <c r="J42" s="339">
        <v>13.6220986311085</v>
      </c>
      <c r="K42" s="340">
        <v>12.192099122304301</v>
      </c>
      <c r="L42" s="341">
        <v>1.1433650581165999</v>
      </c>
      <c r="M42" s="342">
        <v>0.76159068129560203</v>
      </c>
    </row>
    <row r="43" spans="1:13" ht="9" thickBot="1">
      <c r="A43" s="333" t="s">
        <v>14</v>
      </c>
      <c r="B43" s="334">
        <v>2.2194053834535601</v>
      </c>
      <c r="C43" s="335">
        <v>1.58643380155957</v>
      </c>
      <c r="D43" s="334">
        <v>12.8357528484852</v>
      </c>
      <c r="E43" s="335">
        <v>12.2157018155076</v>
      </c>
      <c r="F43" s="334">
        <v>40.223443956365301</v>
      </c>
      <c r="G43" s="335">
        <v>39.924538441031999</v>
      </c>
      <c r="H43" s="334">
        <v>38.278421971000398</v>
      </c>
      <c r="I43" s="335">
        <v>39.701618605396597</v>
      </c>
      <c r="J43" s="334">
        <v>6.2198384995272002</v>
      </c>
      <c r="K43" s="335">
        <v>6.3740438189010602</v>
      </c>
      <c r="L43" s="336" t="s">
        <v>49</v>
      </c>
      <c r="M43" s="337" t="s">
        <v>49</v>
      </c>
    </row>
    <row r="44" spans="1:13" ht="9" thickBot="1">
      <c r="A44" s="338" t="s">
        <v>13</v>
      </c>
      <c r="B44" s="339">
        <v>1.8976401993008201</v>
      </c>
      <c r="C44" s="340">
        <v>2.55658150203831</v>
      </c>
      <c r="D44" s="339">
        <v>9.5020676878045993</v>
      </c>
      <c r="E44" s="340">
        <v>11.8265427311715</v>
      </c>
      <c r="F44" s="339">
        <v>35.662172633517002</v>
      </c>
      <c r="G44" s="340">
        <v>38.591954907613299</v>
      </c>
      <c r="H44" s="339">
        <v>43.326569187460301</v>
      </c>
      <c r="I44" s="340">
        <v>40.347355484239998</v>
      </c>
      <c r="J44" s="339">
        <v>9.3464738360141304</v>
      </c>
      <c r="K44" s="340">
        <v>6.4985943594272104</v>
      </c>
      <c r="L44" s="341" t="s">
        <v>49</v>
      </c>
      <c r="M44" s="342" t="s">
        <v>49</v>
      </c>
    </row>
    <row r="45" spans="1:13" ht="9" thickBot="1">
      <c r="A45" s="32" t="s">
        <v>15</v>
      </c>
      <c r="B45" s="344">
        <v>4.25416798239252</v>
      </c>
      <c r="C45" s="345">
        <v>3.3914542745948699</v>
      </c>
      <c r="D45" s="344">
        <v>12.850953123875399</v>
      </c>
      <c r="E45" s="345">
        <v>11.0079088674067</v>
      </c>
      <c r="F45" s="344">
        <v>32.412624737795298</v>
      </c>
      <c r="G45" s="345">
        <v>35.812469221845497</v>
      </c>
      <c r="H45" s="344">
        <v>39.500734676991101</v>
      </c>
      <c r="I45" s="345">
        <v>40.689986956264697</v>
      </c>
      <c r="J45" s="344">
        <v>10.487593492272801</v>
      </c>
      <c r="K45" s="345">
        <v>8.8362282731002892</v>
      </c>
      <c r="L45" s="346" t="s">
        <v>49</v>
      </c>
      <c r="M45" s="347" t="s">
        <v>49</v>
      </c>
    </row>
    <row r="46" spans="1:13" ht="9" thickBot="1">
      <c r="A46" s="338" t="s">
        <v>197</v>
      </c>
      <c r="B46" s="339">
        <v>4.1327548661934301</v>
      </c>
      <c r="C46" s="340">
        <v>4.0494471735452002</v>
      </c>
      <c r="D46" s="339">
        <v>15.078790201784001</v>
      </c>
      <c r="E46" s="340">
        <v>13.2978204427001</v>
      </c>
      <c r="F46" s="339">
        <v>32.723995414814198</v>
      </c>
      <c r="G46" s="340">
        <v>35.1979458771929</v>
      </c>
      <c r="H46" s="339">
        <v>35.013953700989198</v>
      </c>
      <c r="I46" s="340">
        <v>36.412546724538203</v>
      </c>
      <c r="J46" s="339">
        <v>12.262607728161999</v>
      </c>
      <c r="K46" s="340">
        <v>10.505068565445599</v>
      </c>
      <c r="L46" s="341">
        <v>0.78789808805716</v>
      </c>
      <c r="M46" s="342">
        <v>0.53717121657796696</v>
      </c>
    </row>
    <row r="47" spans="1:13" ht="9" thickBot="1">
      <c r="A47" s="343" t="s">
        <v>16</v>
      </c>
      <c r="B47" s="344">
        <v>1.9334155595997999</v>
      </c>
      <c r="C47" s="345">
        <v>1.84650654368008</v>
      </c>
      <c r="D47" s="344">
        <v>9.9890154553122894</v>
      </c>
      <c r="E47" s="345">
        <v>9.5480027953489497</v>
      </c>
      <c r="F47" s="344">
        <v>36.858824926866497</v>
      </c>
      <c r="G47" s="345">
        <v>35.802238312839201</v>
      </c>
      <c r="H47" s="344">
        <v>43.432735239012203</v>
      </c>
      <c r="I47" s="345">
        <v>45.650639926381402</v>
      </c>
      <c r="J47" s="344">
        <v>7.5660605765053104</v>
      </c>
      <c r="K47" s="345">
        <v>7.0645492097189102</v>
      </c>
      <c r="L47" s="346" t="s">
        <v>49</v>
      </c>
      <c r="M47" s="347" t="s">
        <v>49</v>
      </c>
    </row>
    <row r="48" spans="1:13" ht="9" thickBot="1">
      <c r="A48" s="338" t="s">
        <v>17</v>
      </c>
      <c r="B48" s="339">
        <v>7.08589633227656</v>
      </c>
      <c r="C48" s="340">
        <v>7.4470722418019797</v>
      </c>
      <c r="D48" s="339">
        <v>19.427528297012</v>
      </c>
      <c r="E48" s="340">
        <v>21.455799333490098</v>
      </c>
      <c r="F48" s="339">
        <v>38.6914847745781</v>
      </c>
      <c r="G48" s="340">
        <v>40.212283224028702</v>
      </c>
      <c r="H48" s="339">
        <v>28.9046222502216</v>
      </c>
      <c r="I48" s="340">
        <v>27.169129039320001</v>
      </c>
      <c r="J48" s="339">
        <v>5.6837003649325801</v>
      </c>
      <c r="K48" s="340">
        <v>3.6310572211140602</v>
      </c>
      <c r="L48" s="341" t="s">
        <v>49</v>
      </c>
      <c r="M48" s="342" t="s">
        <v>49</v>
      </c>
    </row>
    <row r="49" spans="1:13" ht="9" thickBot="1">
      <c r="A49" s="343" t="s">
        <v>18</v>
      </c>
      <c r="B49" s="344">
        <v>2.4046351222509901</v>
      </c>
      <c r="C49" s="345">
        <v>1.66528861098337</v>
      </c>
      <c r="D49" s="344">
        <v>11.258844916975599</v>
      </c>
      <c r="E49" s="345">
        <v>10.853105135529001</v>
      </c>
      <c r="F49" s="344">
        <v>34.399406442294897</v>
      </c>
      <c r="G49" s="345">
        <v>34.408848548432402</v>
      </c>
      <c r="H49" s="344">
        <v>40.146330386137201</v>
      </c>
      <c r="I49" s="345">
        <v>41.308313800411</v>
      </c>
      <c r="J49" s="344">
        <v>10.888673906695001</v>
      </c>
      <c r="K49" s="345">
        <v>11.120120155080301</v>
      </c>
      <c r="L49" s="346">
        <v>0.90210922564630203</v>
      </c>
      <c r="M49" s="347">
        <v>0.64432374956402505</v>
      </c>
    </row>
    <row r="50" spans="1:13" ht="9" thickBot="1">
      <c r="A50" s="338" t="s">
        <v>19</v>
      </c>
      <c r="B50" s="339">
        <v>2.9945992688644498</v>
      </c>
      <c r="C50" s="340">
        <v>2.3176423613061399</v>
      </c>
      <c r="D50" s="339">
        <v>8.5006835951678603</v>
      </c>
      <c r="E50" s="340">
        <v>7.3976186763424998</v>
      </c>
      <c r="F50" s="339">
        <v>26.939283219276401</v>
      </c>
      <c r="G50" s="340">
        <v>26.060262523972501</v>
      </c>
      <c r="H50" s="339">
        <v>39.626277182571599</v>
      </c>
      <c r="I50" s="340">
        <v>41.783974238529098</v>
      </c>
      <c r="J50" s="339">
        <v>19.840190254110301</v>
      </c>
      <c r="K50" s="340">
        <v>20.182337431643798</v>
      </c>
      <c r="L50" s="341">
        <v>2.0989664800093402</v>
      </c>
      <c r="M50" s="342">
        <v>2.2581647682059698</v>
      </c>
    </row>
    <row r="51" spans="1:13" ht="9" thickBot="1">
      <c r="A51" s="343" t="s">
        <v>469</v>
      </c>
      <c r="B51" s="344">
        <v>3.0523814910395402</v>
      </c>
      <c r="C51" s="345">
        <v>2.7413118574970001</v>
      </c>
      <c r="D51" s="344">
        <v>10.8330632324951</v>
      </c>
      <c r="E51" s="345">
        <v>12.974068305848199</v>
      </c>
      <c r="F51" s="344">
        <v>29.658120901909498</v>
      </c>
      <c r="G51" s="345">
        <v>32.798094802354598</v>
      </c>
      <c r="H51" s="344">
        <v>41.294272993115001</v>
      </c>
      <c r="I51" s="345">
        <v>40.594153201952601</v>
      </c>
      <c r="J51" s="344">
        <v>14.6016770772281</v>
      </c>
      <c r="K51" s="345">
        <v>10.5408935037725</v>
      </c>
      <c r="L51" s="346">
        <v>0.56048430421275597</v>
      </c>
      <c r="M51" s="347" t="s">
        <v>49</v>
      </c>
    </row>
    <row r="52" spans="1:13" ht="9" thickBot="1">
      <c r="A52" s="338" t="s">
        <v>505</v>
      </c>
      <c r="B52" s="339">
        <v>5.2388420678656002</v>
      </c>
      <c r="C52" s="340">
        <v>5.4992297462814701</v>
      </c>
      <c r="D52" s="339">
        <v>17.230383556245201</v>
      </c>
      <c r="E52" s="340">
        <v>15.5447817273608</v>
      </c>
      <c r="F52" s="339">
        <v>35.717448316993597</v>
      </c>
      <c r="G52" s="340">
        <v>36.618793613202001</v>
      </c>
      <c r="H52" s="339">
        <v>33.589746695791497</v>
      </c>
      <c r="I52" s="340">
        <v>35.013440655436</v>
      </c>
      <c r="J52" s="339">
        <v>7.8828739266305003</v>
      </c>
      <c r="K52" s="340">
        <v>7.0785266678947396</v>
      </c>
      <c r="L52" s="341" t="s">
        <v>49</v>
      </c>
      <c r="M52" s="342" t="s">
        <v>49</v>
      </c>
    </row>
    <row r="53" spans="1:13" ht="9" thickBot="1">
      <c r="A53" s="343" t="s">
        <v>517</v>
      </c>
      <c r="B53" s="344">
        <v>3.2243698924435802</v>
      </c>
      <c r="C53" s="345">
        <v>3.4081188480024398</v>
      </c>
      <c r="D53" s="344">
        <v>13.631834656642701</v>
      </c>
      <c r="E53" s="345">
        <v>13.010098754037999</v>
      </c>
      <c r="F53" s="344">
        <v>32.270975653287401</v>
      </c>
      <c r="G53" s="345">
        <v>35.0941794597016</v>
      </c>
      <c r="H53" s="344">
        <v>36.0952655158829</v>
      </c>
      <c r="I53" s="345">
        <v>36.7203636533688</v>
      </c>
      <c r="J53" s="344">
        <v>13.705509080739599</v>
      </c>
      <c r="K53" s="345">
        <v>11.2890448379838</v>
      </c>
      <c r="L53" s="346">
        <v>1.0720452010039301</v>
      </c>
      <c r="M53" s="347" t="s">
        <v>49</v>
      </c>
    </row>
    <row r="54" spans="1:13" ht="9" thickBot="1">
      <c r="A54" s="338" t="s">
        <v>20</v>
      </c>
      <c r="B54" s="339">
        <v>4.6659653546502096</v>
      </c>
      <c r="C54" s="340">
        <v>3.9573753689996298</v>
      </c>
      <c r="D54" s="339">
        <v>13.1098992705203</v>
      </c>
      <c r="E54" s="340">
        <v>13.324975708030699</v>
      </c>
      <c r="F54" s="339">
        <v>35.823857617042698</v>
      </c>
      <c r="G54" s="340">
        <v>39.581149413202702</v>
      </c>
      <c r="H54" s="339">
        <v>36.539955591500799</v>
      </c>
      <c r="I54" s="340">
        <v>35.863077577211101</v>
      </c>
      <c r="J54" s="339">
        <v>9.29944949931763</v>
      </c>
      <c r="K54" s="340">
        <v>7.0404000876941097</v>
      </c>
      <c r="L54" s="341">
        <v>0.56087266696846005</v>
      </c>
      <c r="M54" s="342" t="s">
        <v>49</v>
      </c>
    </row>
    <row r="55" spans="1:13" ht="9" thickBot="1">
      <c r="A55" s="343" t="s">
        <v>21</v>
      </c>
      <c r="B55" s="344">
        <v>6.0256496528239198</v>
      </c>
      <c r="C55" s="345">
        <v>5.09018765292039</v>
      </c>
      <c r="D55" s="344">
        <v>23.1670233597664</v>
      </c>
      <c r="E55" s="345">
        <v>21.445634808413299</v>
      </c>
      <c r="F55" s="344">
        <v>39.821194883165496</v>
      </c>
      <c r="G55" s="345">
        <v>44.709785748473401</v>
      </c>
      <c r="H55" s="344">
        <v>26.914864066562998</v>
      </c>
      <c r="I55" s="345">
        <v>26.145758925032801</v>
      </c>
      <c r="J55" s="344">
        <v>3.9963720881020302</v>
      </c>
      <c r="K55" s="345">
        <v>2.5725048298962001</v>
      </c>
      <c r="L55" s="346" t="s">
        <v>49</v>
      </c>
      <c r="M55" s="347" t="s">
        <v>49</v>
      </c>
    </row>
    <row r="56" spans="1:13" ht="9" thickBot="1">
      <c r="A56" s="338" t="s">
        <v>195</v>
      </c>
      <c r="B56" s="339">
        <v>0.58264471933601603</v>
      </c>
      <c r="C56" s="340">
        <v>0.56059016526017003</v>
      </c>
      <c r="D56" s="339">
        <v>4.5158318920274896</v>
      </c>
      <c r="E56" s="340">
        <v>4.19758586033534</v>
      </c>
      <c r="F56" s="339">
        <v>21.620500469349398</v>
      </c>
      <c r="G56" s="340">
        <v>24.514023848109201</v>
      </c>
      <c r="H56" s="339">
        <v>48.878914718731799</v>
      </c>
      <c r="I56" s="340">
        <v>49.466252020006202</v>
      </c>
      <c r="J56" s="339">
        <v>22.957690173919602</v>
      </c>
      <c r="K56" s="340">
        <v>20.2997650939975</v>
      </c>
      <c r="L56" s="341">
        <v>1.44441802663573</v>
      </c>
      <c r="M56" s="342">
        <v>0.96178301229167495</v>
      </c>
    </row>
    <row r="57" spans="1:13" ht="9" thickBot="1">
      <c r="A57" s="343" t="s">
        <v>22</v>
      </c>
      <c r="B57" s="344">
        <v>3.0441787158874698</v>
      </c>
      <c r="C57" s="345">
        <v>3.0569874206590302</v>
      </c>
      <c r="D57" s="344">
        <v>9.3763831826012893</v>
      </c>
      <c r="E57" s="345">
        <v>9.60884349303217</v>
      </c>
      <c r="F57" s="344">
        <v>29.474564080969401</v>
      </c>
      <c r="G57" s="345">
        <v>32.331178312170998</v>
      </c>
      <c r="H57" s="344">
        <v>42.132600840343301</v>
      </c>
      <c r="I57" s="345">
        <v>43.0502355288682</v>
      </c>
      <c r="J57" s="344">
        <v>15.2351168670638</v>
      </c>
      <c r="K57" s="345">
        <v>11.458063088143099</v>
      </c>
      <c r="L57" s="346">
        <v>0.73715631313472996</v>
      </c>
      <c r="M57" s="347" t="s">
        <v>49</v>
      </c>
    </row>
    <row r="58" spans="1:13" ht="9" thickBot="1">
      <c r="A58" s="338" t="s">
        <v>196</v>
      </c>
      <c r="B58" s="339">
        <v>2.6612075548582399</v>
      </c>
      <c r="C58" s="340">
        <v>2.58080010039065</v>
      </c>
      <c r="D58" s="339">
        <v>8.5062983956617906</v>
      </c>
      <c r="E58" s="340">
        <v>10.155772849550299</v>
      </c>
      <c r="F58" s="339">
        <v>24.889096441062101</v>
      </c>
      <c r="G58" s="340">
        <v>29.2227500078736</v>
      </c>
      <c r="H58" s="339">
        <v>43.351915790761197</v>
      </c>
      <c r="I58" s="340">
        <v>41.526106176458804</v>
      </c>
      <c r="J58" s="339">
        <v>18.966729958852898</v>
      </c>
      <c r="K58" s="340">
        <v>15.467058814966199</v>
      </c>
      <c r="L58" s="341">
        <v>1.6247518588037499</v>
      </c>
      <c r="M58" s="342">
        <v>1.0475120507605</v>
      </c>
    </row>
    <row r="59" spans="1:13" ht="9" thickBot="1">
      <c r="A59" s="343" t="s">
        <v>24</v>
      </c>
      <c r="B59" s="344">
        <v>5.1212967864885899</v>
      </c>
      <c r="C59" s="345">
        <v>2.78384739428127</v>
      </c>
      <c r="D59" s="344">
        <v>16.200292144059802</v>
      </c>
      <c r="E59" s="345">
        <v>13.4612736157413</v>
      </c>
      <c r="F59" s="344">
        <v>35.897391295512797</v>
      </c>
      <c r="G59" s="345">
        <v>37.176412913329102</v>
      </c>
      <c r="H59" s="344">
        <v>33.622061390670702</v>
      </c>
      <c r="I59" s="345">
        <v>36.4247805828564</v>
      </c>
      <c r="J59" s="344">
        <v>8.6245482418694408</v>
      </c>
      <c r="K59" s="345">
        <v>9.3709853421044809</v>
      </c>
      <c r="L59" s="346">
        <v>0.53441014139866305</v>
      </c>
      <c r="M59" s="347">
        <v>0.78270015168753204</v>
      </c>
    </row>
    <row r="60" spans="1:13" ht="9" thickBot="1">
      <c r="A60" s="338" t="s">
        <v>194</v>
      </c>
      <c r="B60" s="339">
        <v>1.2908174933918499</v>
      </c>
      <c r="C60" s="340">
        <v>1.8033103271359501</v>
      </c>
      <c r="D60" s="339">
        <v>10.0467123920556</v>
      </c>
      <c r="E60" s="340">
        <v>10.610680857334099</v>
      </c>
      <c r="F60" s="339">
        <v>36.693822852279602</v>
      </c>
      <c r="G60" s="340">
        <v>38.752947110120303</v>
      </c>
      <c r="H60" s="339">
        <v>42.464578446478001</v>
      </c>
      <c r="I60" s="340">
        <v>40.936291630865597</v>
      </c>
      <c r="J60" s="339">
        <v>9.0102130874539501</v>
      </c>
      <c r="K60" s="340">
        <v>7.5845669853447601</v>
      </c>
      <c r="L60" s="341" t="s">
        <v>49</v>
      </c>
      <c r="M60" s="342" t="s">
        <v>49</v>
      </c>
    </row>
    <row r="61" spans="1:13" ht="9" thickBot="1">
      <c r="A61" s="343" t="s">
        <v>25</v>
      </c>
      <c r="B61" s="344">
        <v>3.2009921397121701</v>
      </c>
      <c r="C61" s="345">
        <v>4.1786803955429699</v>
      </c>
      <c r="D61" s="344">
        <v>9.3695283321133402</v>
      </c>
      <c r="E61" s="345">
        <v>9.8062046595710708</v>
      </c>
      <c r="F61" s="344">
        <v>29.210016467517502</v>
      </c>
      <c r="G61" s="345">
        <v>28.9442690740903</v>
      </c>
      <c r="H61" s="344">
        <v>41.163883734822399</v>
      </c>
      <c r="I61" s="345">
        <v>41.991372610887503</v>
      </c>
      <c r="J61" s="344">
        <v>15.704254528419201</v>
      </c>
      <c r="K61" s="345">
        <v>14.039835580026701</v>
      </c>
      <c r="L61" s="346">
        <v>1.35132479741532</v>
      </c>
      <c r="M61" s="347">
        <v>1.0396376798815099</v>
      </c>
    </row>
    <row r="62" spans="1:13" ht="9" thickBot="1">
      <c r="A62" s="348" t="s">
        <v>23</v>
      </c>
      <c r="B62" s="349">
        <v>3.4186917341143799</v>
      </c>
      <c r="C62" s="350">
        <v>3.2851794290316101</v>
      </c>
      <c r="D62" s="349">
        <v>12.326663845422599</v>
      </c>
      <c r="E62" s="350">
        <v>12.3001496737106</v>
      </c>
      <c r="F62" s="349">
        <v>32.6709564056601</v>
      </c>
      <c r="G62" s="350">
        <v>34.722397301087398</v>
      </c>
      <c r="H62" s="349">
        <v>38.627792111111198</v>
      </c>
      <c r="I62" s="350">
        <v>38.758846473357799</v>
      </c>
      <c r="J62" s="349">
        <v>12.162436068909001</v>
      </c>
      <c r="K62" s="350">
        <v>10.368826024693499</v>
      </c>
      <c r="L62" s="351">
        <v>0.79345983478268001</v>
      </c>
      <c r="M62" s="352">
        <v>0.56460109811908898</v>
      </c>
    </row>
    <row r="63" spans="1:13" ht="9" thickBot="1">
      <c r="A63" s="353" t="s">
        <v>26</v>
      </c>
      <c r="B63" s="785">
        <v>3.5864060302867098</v>
      </c>
      <c r="C63" s="786">
        <v>3.3153951026250201</v>
      </c>
      <c r="D63" s="785">
        <v>13.124487178513901</v>
      </c>
      <c r="E63" s="786">
        <v>13.043988669695199</v>
      </c>
      <c r="F63" s="785">
        <v>34.044209381305798</v>
      </c>
      <c r="G63" s="786">
        <v>35.911330910709601</v>
      </c>
      <c r="H63" s="785">
        <v>37.767149838899499</v>
      </c>
      <c r="I63" s="786">
        <v>37.900133232234197</v>
      </c>
      <c r="J63" s="785">
        <v>10.7888601936236</v>
      </c>
      <c r="K63" s="786">
        <v>9.3226500773701293</v>
      </c>
      <c r="L63" s="787">
        <v>0.68888737737039796</v>
      </c>
      <c r="M63" s="788">
        <v>0.50650200736584705</v>
      </c>
    </row>
    <row r="64" spans="1:13">
      <c r="A64" s="356" t="s">
        <v>494</v>
      </c>
      <c r="B64" s="356"/>
      <c r="C64" s="356"/>
      <c r="D64" s="356"/>
      <c r="E64" s="356"/>
      <c r="F64" s="356"/>
      <c r="G64" s="356"/>
      <c r="H64" s="356"/>
      <c r="I64" s="356"/>
      <c r="J64" s="356"/>
      <c r="K64" s="356"/>
      <c r="L64" s="356"/>
      <c r="M64" s="356"/>
    </row>
    <row r="65" spans="2:11">
      <c r="B65" s="32"/>
      <c r="C65" s="32"/>
      <c r="D65" s="32"/>
      <c r="E65" s="32"/>
      <c r="F65" s="32"/>
      <c r="G65" s="32"/>
      <c r="H65" s="32"/>
      <c r="I65" s="32"/>
      <c r="J65" s="32"/>
      <c r="K65" s="32"/>
    </row>
    <row r="66" spans="2:11">
      <c r="B66" s="32"/>
      <c r="C66" s="32"/>
      <c r="D66" s="32"/>
      <c r="E66" s="32"/>
      <c r="F66" s="32"/>
      <c r="G66" s="32"/>
      <c r="H66" s="32"/>
      <c r="I66" s="32"/>
      <c r="J66" s="32"/>
      <c r="K66" s="32"/>
    </row>
    <row r="67" spans="2:11">
      <c r="B67" s="32"/>
      <c r="C67" s="32"/>
      <c r="D67" s="32"/>
      <c r="E67" s="32"/>
      <c r="F67" s="32"/>
      <c r="G67" s="32"/>
      <c r="H67" s="32"/>
      <c r="I67" s="32"/>
      <c r="J67" s="32"/>
      <c r="K67" s="32"/>
    </row>
    <row r="68" spans="2:11">
      <c r="B68" s="32"/>
      <c r="C68" s="32"/>
      <c r="D68" s="32"/>
      <c r="E68" s="32"/>
      <c r="F68" s="32"/>
      <c r="G68" s="32"/>
      <c r="H68" s="32"/>
      <c r="I68" s="32"/>
      <c r="J68" s="32"/>
      <c r="K68" s="32"/>
    </row>
    <row r="69" spans="2:11">
      <c r="B69" s="32"/>
      <c r="C69" s="32"/>
      <c r="D69" s="32"/>
      <c r="E69" s="32"/>
      <c r="F69" s="32"/>
      <c r="G69" s="32"/>
      <c r="H69" s="32"/>
      <c r="I69" s="32"/>
      <c r="J69" s="32"/>
      <c r="K69" s="32"/>
    </row>
    <row r="70" spans="2:11">
      <c r="B70" s="32"/>
      <c r="C70" s="32"/>
      <c r="D70" s="32"/>
      <c r="E70" s="32"/>
      <c r="F70" s="32"/>
      <c r="G70" s="32"/>
      <c r="H70" s="32"/>
      <c r="I70" s="32"/>
      <c r="J70" s="32"/>
      <c r="K70" s="32"/>
    </row>
    <row r="71" spans="2:11">
      <c r="B71" s="32"/>
      <c r="C71" s="32"/>
      <c r="D71" s="32"/>
      <c r="E71" s="32"/>
      <c r="F71" s="32"/>
      <c r="G71" s="32"/>
      <c r="H71" s="32"/>
      <c r="I71" s="32"/>
      <c r="J71" s="32"/>
      <c r="K71" s="32"/>
    </row>
    <row r="72" spans="2:11">
      <c r="B72" s="32"/>
      <c r="C72" s="32"/>
      <c r="D72" s="32"/>
      <c r="E72" s="32"/>
      <c r="F72" s="32"/>
      <c r="G72" s="32"/>
      <c r="H72" s="32"/>
      <c r="I72" s="32"/>
      <c r="J72" s="32"/>
      <c r="K72" s="32"/>
    </row>
    <row r="73" spans="2:11">
      <c r="B73" s="32"/>
      <c r="C73" s="32"/>
      <c r="D73" s="32"/>
      <c r="E73" s="32"/>
      <c r="F73" s="32"/>
      <c r="G73" s="32"/>
      <c r="H73" s="32"/>
      <c r="I73" s="32"/>
      <c r="J73" s="32"/>
      <c r="K73" s="32"/>
    </row>
    <row r="74" spans="2:11">
      <c r="B74" s="32"/>
      <c r="C74" s="32"/>
      <c r="D74" s="32"/>
      <c r="E74" s="32"/>
      <c r="F74" s="32"/>
      <c r="G74" s="32"/>
      <c r="H74" s="32"/>
      <c r="I74" s="32"/>
      <c r="J74" s="32"/>
      <c r="K74" s="32"/>
    </row>
    <row r="75" spans="2:11">
      <c r="B75" s="32"/>
      <c r="C75" s="32"/>
      <c r="D75" s="32"/>
      <c r="E75" s="32"/>
      <c r="F75" s="32"/>
      <c r="G75" s="32"/>
      <c r="H75" s="32"/>
      <c r="I75" s="32"/>
      <c r="J75" s="32"/>
      <c r="K75" s="32"/>
    </row>
    <row r="76" spans="2:11">
      <c r="B76" s="32"/>
      <c r="C76" s="32"/>
      <c r="D76" s="32"/>
      <c r="E76" s="32"/>
      <c r="F76" s="32"/>
      <c r="G76" s="32"/>
      <c r="H76" s="32"/>
      <c r="I76" s="32"/>
      <c r="J76" s="32"/>
      <c r="K76" s="32"/>
    </row>
    <row r="77" spans="2:11">
      <c r="B77" s="32"/>
      <c r="C77" s="32"/>
      <c r="D77" s="32"/>
      <c r="E77" s="32"/>
      <c r="F77" s="32"/>
      <c r="G77" s="32"/>
      <c r="H77" s="32"/>
      <c r="I77" s="32"/>
      <c r="J77" s="32"/>
      <c r="K77" s="32"/>
    </row>
    <row r="78" spans="2:11">
      <c r="B78" s="32"/>
      <c r="C78" s="32"/>
      <c r="D78" s="32"/>
      <c r="E78" s="32"/>
      <c r="F78" s="32"/>
      <c r="G78" s="32"/>
      <c r="H78" s="32"/>
      <c r="I78" s="32"/>
      <c r="J78" s="32"/>
      <c r="K78" s="32"/>
    </row>
    <row r="79" spans="2:11">
      <c r="B79" s="32"/>
      <c r="C79" s="32"/>
      <c r="D79" s="32"/>
      <c r="E79" s="32"/>
      <c r="F79" s="32"/>
      <c r="G79" s="32"/>
      <c r="H79" s="32"/>
      <c r="I79" s="32"/>
      <c r="J79" s="32"/>
      <c r="K79" s="32"/>
    </row>
    <row r="80" spans="2:11">
      <c r="B80" s="32"/>
      <c r="C80" s="32"/>
      <c r="D80" s="32"/>
      <c r="E80" s="32"/>
      <c r="F80" s="32"/>
      <c r="G80" s="32"/>
      <c r="H80" s="32"/>
      <c r="I80" s="32"/>
      <c r="J80" s="32"/>
      <c r="K80" s="32"/>
    </row>
    <row r="81" spans="2:11">
      <c r="B81" s="32"/>
      <c r="C81" s="32"/>
      <c r="D81" s="32"/>
      <c r="E81" s="32"/>
      <c r="F81" s="32"/>
      <c r="G81" s="32"/>
      <c r="H81" s="32"/>
      <c r="I81" s="32"/>
      <c r="J81" s="32"/>
      <c r="K81" s="32"/>
    </row>
    <row r="82" spans="2:11">
      <c r="B82" s="32"/>
      <c r="C82" s="32"/>
      <c r="D82" s="32"/>
      <c r="E82" s="32"/>
      <c r="F82" s="32"/>
      <c r="G82" s="32"/>
      <c r="H82" s="32"/>
      <c r="I82" s="32"/>
      <c r="J82" s="32"/>
      <c r="K82" s="32"/>
    </row>
    <row r="83" spans="2:11">
      <c r="B83" s="32"/>
      <c r="C83" s="32"/>
      <c r="D83" s="32"/>
      <c r="E83" s="32"/>
      <c r="F83" s="32"/>
      <c r="G83" s="32"/>
      <c r="H83" s="32"/>
      <c r="I83" s="32"/>
      <c r="J83" s="32"/>
      <c r="K83" s="32"/>
    </row>
    <row r="84" spans="2:11">
      <c r="B84" s="32"/>
      <c r="C84" s="32"/>
      <c r="D84" s="32"/>
      <c r="E84" s="32"/>
      <c r="F84" s="32"/>
      <c r="G84" s="32"/>
      <c r="H84" s="32"/>
      <c r="I84" s="32"/>
      <c r="J84" s="32"/>
      <c r="K84" s="32"/>
    </row>
    <row r="85" spans="2:11">
      <c r="B85" s="32"/>
      <c r="C85" s="32"/>
      <c r="D85" s="32"/>
      <c r="E85" s="32"/>
      <c r="F85" s="32"/>
      <c r="G85" s="32"/>
      <c r="H85" s="32"/>
      <c r="I85" s="32"/>
      <c r="J85" s="32"/>
      <c r="K85" s="32"/>
    </row>
    <row r="86" spans="2:11">
      <c r="B86" s="32"/>
      <c r="C86" s="32"/>
      <c r="D86" s="32"/>
      <c r="E86" s="32"/>
      <c r="F86" s="32"/>
      <c r="G86" s="32"/>
      <c r="H86" s="32"/>
      <c r="I86" s="32"/>
      <c r="J86" s="32"/>
      <c r="K86" s="32"/>
    </row>
    <row r="87" spans="2:11">
      <c r="B87" s="32"/>
      <c r="C87" s="32"/>
      <c r="D87" s="32"/>
      <c r="E87" s="32"/>
      <c r="F87" s="32"/>
      <c r="G87" s="32"/>
      <c r="H87" s="32"/>
      <c r="I87" s="32"/>
      <c r="J87" s="32"/>
      <c r="K87" s="32"/>
    </row>
    <row r="88" spans="2:11">
      <c r="B88" s="32"/>
      <c r="C88" s="32"/>
      <c r="D88" s="32"/>
      <c r="E88" s="32"/>
      <c r="F88" s="32"/>
      <c r="G88" s="32"/>
      <c r="H88" s="32"/>
      <c r="I88" s="32"/>
      <c r="J88" s="32"/>
      <c r="K88" s="32"/>
    </row>
    <row r="89" spans="2:11">
      <c r="B89" s="32"/>
      <c r="C89" s="32"/>
      <c r="D89" s="32"/>
      <c r="E89" s="32"/>
      <c r="F89" s="32"/>
      <c r="G89" s="32"/>
      <c r="H89" s="32"/>
      <c r="I89" s="32"/>
      <c r="J89" s="32"/>
      <c r="K89" s="32"/>
    </row>
    <row r="90" spans="2:11">
      <c r="B90" s="32"/>
      <c r="C90" s="32"/>
      <c r="D90" s="32"/>
      <c r="E90" s="32"/>
      <c r="F90" s="32"/>
      <c r="G90" s="32"/>
      <c r="H90" s="32"/>
      <c r="I90" s="32"/>
      <c r="J90" s="32"/>
      <c r="K90" s="32"/>
    </row>
    <row r="91" spans="2:11">
      <c r="B91" s="32"/>
      <c r="C91" s="32"/>
      <c r="D91" s="32"/>
      <c r="E91" s="32"/>
      <c r="F91" s="32"/>
      <c r="G91" s="32"/>
      <c r="H91" s="32"/>
      <c r="I91" s="32"/>
      <c r="J91" s="32"/>
      <c r="K91" s="32"/>
    </row>
    <row r="92" spans="2:11">
      <c r="B92" s="32"/>
      <c r="C92" s="32"/>
      <c r="D92" s="32"/>
      <c r="E92" s="32"/>
      <c r="F92" s="32"/>
      <c r="G92" s="32"/>
      <c r="H92" s="32"/>
      <c r="I92" s="32"/>
      <c r="J92" s="32"/>
      <c r="K92" s="32"/>
    </row>
    <row r="93" spans="2:11">
      <c r="B93" s="32"/>
      <c r="C93" s="32"/>
      <c r="D93" s="32"/>
      <c r="E93" s="32"/>
      <c r="F93" s="32"/>
      <c r="G93" s="32"/>
      <c r="H93" s="32"/>
      <c r="I93" s="32"/>
      <c r="J93" s="32"/>
      <c r="K93" s="32"/>
    </row>
    <row r="94" spans="2:11">
      <c r="B94" s="32"/>
      <c r="C94" s="32"/>
      <c r="D94" s="32"/>
      <c r="E94" s="32"/>
      <c r="F94" s="32"/>
      <c r="G94" s="32"/>
      <c r="H94" s="32"/>
      <c r="I94" s="32"/>
      <c r="J94" s="32"/>
      <c r="K94" s="32"/>
    </row>
    <row r="95" spans="2:11">
      <c r="B95" s="32"/>
      <c r="C95" s="32"/>
      <c r="D95" s="32"/>
      <c r="E95" s="32"/>
      <c r="F95" s="32"/>
      <c r="G95" s="32"/>
      <c r="H95" s="32"/>
      <c r="I95" s="32"/>
      <c r="J95" s="32"/>
      <c r="K95" s="32"/>
    </row>
    <row r="96" spans="2:11">
      <c r="B96" s="32"/>
      <c r="C96" s="32"/>
      <c r="D96" s="32"/>
      <c r="E96" s="32"/>
      <c r="F96" s="32"/>
      <c r="G96" s="32"/>
      <c r="H96" s="32"/>
      <c r="I96" s="32"/>
      <c r="J96" s="32"/>
      <c r="K96" s="32"/>
    </row>
    <row r="97" spans="2:11">
      <c r="B97" s="32"/>
      <c r="C97" s="32"/>
      <c r="D97" s="32"/>
      <c r="E97" s="32"/>
      <c r="F97" s="32"/>
      <c r="G97" s="32"/>
      <c r="H97" s="32"/>
      <c r="I97" s="32"/>
      <c r="J97" s="32"/>
      <c r="K97" s="32"/>
    </row>
    <row r="98" spans="2:11">
      <c r="B98" s="32"/>
      <c r="C98" s="32"/>
      <c r="D98" s="32"/>
      <c r="E98" s="32"/>
      <c r="F98" s="32"/>
      <c r="G98" s="32"/>
      <c r="H98" s="32"/>
      <c r="I98" s="32"/>
      <c r="J98" s="32"/>
      <c r="K98" s="32"/>
    </row>
    <row r="99" spans="2:11">
      <c r="B99" s="32"/>
      <c r="C99" s="32"/>
      <c r="D99" s="32"/>
      <c r="E99" s="32"/>
      <c r="F99" s="32"/>
      <c r="G99" s="32"/>
      <c r="H99" s="32"/>
      <c r="I99" s="32"/>
      <c r="J99" s="32"/>
      <c r="K99" s="32"/>
    </row>
    <row r="100" spans="2:11">
      <c r="B100" s="32"/>
      <c r="C100" s="32"/>
      <c r="D100" s="32"/>
      <c r="E100" s="32"/>
      <c r="F100" s="32"/>
      <c r="G100" s="32"/>
      <c r="H100" s="32"/>
      <c r="I100" s="32"/>
      <c r="J100" s="32"/>
      <c r="K100" s="32"/>
    </row>
    <row r="101" spans="2:11">
      <c r="B101" s="32"/>
      <c r="C101" s="32"/>
      <c r="D101" s="32"/>
      <c r="E101" s="32"/>
      <c r="F101" s="32"/>
      <c r="G101" s="32"/>
      <c r="H101" s="32"/>
      <c r="I101" s="32"/>
      <c r="J101" s="32"/>
      <c r="K101" s="32"/>
    </row>
    <row r="102" spans="2:11">
      <c r="B102" s="32"/>
      <c r="C102" s="32"/>
      <c r="D102" s="32"/>
      <c r="E102" s="32"/>
      <c r="F102" s="32"/>
      <c r="G102" s="32"/>
      <c r="H102" s="32"/>
      <c r="I102" s="32"/>
      <c r="J102" s="32"/>
      <c r="K102" s="32"/>
    </row>
    <row r="103" spans="2:11">
      <c r="B103" s="32"/>
      <c r="C103" s="32"/>
      <c r="D103" s="32"/>
      <c r="E103" s="32"/>
      <c r="F103" s="32"/>
      <c r="G103" s="32"/>
      <c r="H103" s="32"/>
      <c r="I103" s="32"/>
      <c r="J103" s="32"/>
      <c r="K103" s="32"/>
    </row>
    <row r="104" spans="2:11">
      <c r="B104" s="32"/>
      <c r="C104" s="32"/>
      <c r="D104" s="32"/>
      <c r="E104" s="32"/>
      <c r="F104" s="32"/>
      <c r="G104" s="32"/>
      <c r="H104" s="32"/>
      <c r="I104" s="32"/>
      <c r="J104" s="32"/>
      <c r="K104" s="32"/>
    </row>
    <row r="105" spans="2:11">
      <c r="B105" s="32"/>
      <c r="C105" s="32"/>
      <c r="D105" s="32"/>
      <c r="E105" s="32"/>
      <c r="F105" s="32"/>
      <c r="G105" s="32"/>
      <c r="H105" s="32"/>
      <c r="I105" s="32"/>
      <c r="J105" s="32"/>
      <c r="K105" s="32"/>
    </row>
    <row r="106" spans="2:11">
      <c r="B106" s="32"/>
      <c r="C106" s="32"/>
      <c r="D106" s="32"/>
      <c r="E106" s="32"/>
      <c r="F106" s="32"/>
      <c r="G106" s="32"/>
      <c r="H106" s="32"/>
      <c r="I106" s="32"/>
      <c r="J106" s="32"/>
      <c r="K106" s="32"/>
    </row>
    <row r="107" spans="2:11">
      <c r="B107" s="32"/>
      <c r="C107" s="32"/>
      <c r="D107" s="32"/>
      <c r="E107" s="32"/>
      <c r="F107" s="32"/>
      <c r="G107" s="32"/>
      <c r="H107" s="32"/>
      <c r="I107" s="32"/>
      <c r="J107" s="32"/>
      <c r="K107" s="32"/>
    </row>
    <row r="108" spans="2:11">
      <c r="B108" s="32"/>
      <c r="C108" s="32"/>
      <c r="D108" s="32"/>
      <c r="E108" s="32"/>
      <c r="F108" s="32"/>
      <c r="G108" s="32"/>
      <c r="H108" s="32"/>
      <c r="I108" s="32"/>
      <c r="J108" s="32"/>
      <c r="K108" s="32"/>
    </row>
    <row r="109" spans="2:11">
      <c r="B109" s="32"/>
      <c r="C109" s="32"/>
      <c r="D109" s="32"/>
      <c r="E109" s="32"/>
      <c r="F109" s="32"/>
      <c r="G109" s="32"/>
      <c r="H109" s="32"/>
      <c r="I109" s="32"/>
      <c r="J109" s="32"/>
      <c r="K109" s="32"/>
    </row>
    <row r="110" spans="2:11">
      <c r="B110" s="32"/>
      <c r="C110" s="32"/>
      <c r="D110" s="32"/>
      <c r="E110" s="32"/>
      <c r="F110" s="32"/>
      <c r="G110" s="32"/>
      <c r="H110" s="32"/>
      <c r="I110" s="32"/>
      <c r="J110" s="32"/>
      <c r="K110" s="32"/>
    </row>
    <row r="111" spans="2:11">
      <c r="B111" s="32"/>
      <c r="C111" s="32"/>
      <c r="D111" s="32"/>
      <c r="E111" s="32"/>
      <c r="F111" s="32"/>
      <c r="G111" s="32"/>
      <c r="H111" s="32"/>
      <c r="I111" s="32"/>
      <c r="J111" s="32"/>
      <c r="K111" s="32"/>
    </row>
    <row r="112" spans="2:11">
      <c r="B112" s="32"/>
      <c r="C112" s="32"/>
      <c r="D112" s="32"/>
      <c r="E112" s="32"/>
      <c r="F112" s="32"/>
      <c r="G112" s="32"/>
      <c r="H112" s="32"/>
      <c r="I112" s="32"/>
      <c r="J112" s="32"/>
      <c r="K112" s="32"/>
    </row>
    <row r="113" spans="2:11">
      <c r="B113" s="32"/>
      <c r="C113" s="32"/>
      <c r="D113" s="32"/>
      <c r="E113" s="32"/>
      <c r="F113" s="32"/>
      <c r="G113" s="32"/>
      <c r="H113" s="32"/>
      <c r="I113" s="32"/>
      <c r="J113" s="32"/>
      <c r="K113" s="32"/>
    </row>
    <row r="114" spans="2:11">
      <c r="B114" s="32"/>
      <c r="C114" s="32"/>
      <c r="D114" s="32"/>
      <c r="E114" s="32"/>
      <c r="F114" s="32"/>
      <c r="G114" s="32"/>
      <c r="H114" s="32"/>
      <c r="I114" s="32"/>
      <c r="J114" s="32"/>
      <c r="K114" s="32"/>
    </row>
    <row r="115" spans="2:11">
      <c r="B115" s="32"/>
      <c r="C115" s="32"/>
      <c r="D115" s="32"/>
      <c r="E115" s="32"/>
      <c r="F115" s="32"/>
      <c r="G115" s="32"/>
      <c r="H115" s="32"/>
      <c r="I115" s="32"/>
      <c r="J115" s="32"/>
      <c r="K115" s="32"/>
    </row>
    <row r="116" spans="2:11">
      <c r="B116" s="32"/>
      <c r="C116" s="32"/>
      <c r="D116" s="32"/>
      <c r="E116" s="32"/>
      <c r="F116" s="32"/>
      <c r="G116" s="32"/>
      <c r="H116" s="32"/>
      <c r="I116" s="32"/>
      <c r="J116" s="32"/>
      <c r="K116" s="32"/>
    </row>
    <row r="117" spans="2:11">
      <c r="B117" s="32"/>
      <c r="C117" s="32"/>
      <c r="D117" s="32"/>
      <c r="E117" s="32"/>
      <c r="F117" s="32"/>
      <c r="G117" s="32"/>
      <c r="H117" s="32"/>
      <c r="I117" s="32"/>
      <c r="J117" s="32"/>
      <c r="K117" s="32"/>
    </row>
    <row r="118" spans="2:11">
      <c r="B118" s="32"/>
      <c r="C118" s="32"/>
      <c r="D118" s="32"/>
      <c r="E118" s="32"/>
      <c r="F118" s="32"/>
      <c r="G118" s="32"/>
      <c r="H118" s="32"/>
      <c r="I118" s="32"/>
      <c r="J118" s="32"/>
      <c r="K118" s="32"/>
    </row>
    <row r="119" spans="2:11">
      <c r="B119" s="32"/>
      <c r="C119" s="32"/>
      <c r="D119" s="32"/>
      <c r="E119" s="32"/>
      <c r="F119" s="32"/>
      <c r="G119" s="32"/>
      <c r="H119" s="32"/>
      <c r="I119" s="32"/>
      <c r="J119" s="32"/>
      <c r="K119" s="32"/>
    </row>
    <row r="120" spans="2:11">
      <c r="B120" s="32"/>
      <c r="C120" s="32"/>
      <c r="D120" s="32"/>
      <c r="E120" s="32"/>
      <c r="F120" s="32"/>
      <c r="G120" s="32"/>
      <c r="H120" s="32"/>
      <c r="I120" s="32"/>
      <c r="J120" s="32"/>
      <c r="K120" s="32"/>
    </row>
    <row r="121" spans="2:11">
      <c r="B121" s="32"/>
      <c r="C121" s="32"/>
      <c r="D121" s="32"/>
      <c r="E121" s="32"/>
      <c r="F121" s="32"/>
      <c r="G121" s="32"/>
      <c r="H121" s="32"/>
      <c r="I121" s="32"/>
      <c r="J121" s="32"/>
      <c r="K121" s="32"/>
    </row>
    <row r="122" spans="2:11">
      <c r="B122" s="32"/>
      <c r="C122" s="32"/>
      <c r="D122" s="32"/>
      <c r="E122" s="32"/>
      <c r="F122" s="32"/>
      <c r="G122" s="32"/>
      <c r="H122" s="32"/>
      <c r="I122" s="32"/>
      <c r="J122" s="32"/>
      <c r="K122" s="32"/>
    </row>
    <row r="123" spans="2:11">
      <c r="B123" s="32"/>
      <c r="C123" s="32"/>
      <c r="D123" s="32"/>
      <c r="E123" s="32"/>
      <c r="F123" s="32"/>
      <c r="G123" s="32"/>
      <c r="H123" s="32"/>
      <c r="I123" s="32"/>
      <c r="J123" s="32"/>
      <c r="K123" s="32"/>
    </row>
    <row r="124" spans="2:11">
      <c r="B124" s="32"/>
      <c r="C124" s="32"/>
      <c r="D124" s="32"/>
      <c r="E124" s="32"/>
      <c r="F124" s="32"/>
      <c r="G124" s="32"/>
      <c r="H124" s="32"/>
      <c r="I124" s="32"/>
      <c r="J124" s="32"/>
      <c r="K124" s="32"/>
    </row>
    <row r="125" spans="2:11">
      <c r="B125" s="32"/>
      <c r="C125" s="32"/>
      <c r="D125" s="32"/>
      <c r="E125" s="32"/>
      <c r="F125" s="32"/>
      <c r="G125" s="32"/>
      <c r="H125" s="32"/>
      <c r="I125" s="32"/>
      <c r="J125" s="32"/>
      <c r="K125" s="32"/>
    </row>
    <row r="126" spans="2:11">
      <c r="B126" s="32"/>
      <c r="C126" s="32"/>
      <c r="D126" s="32"/>
      <c r="E126" s="32"/>
      <c r="F126" s="32"/>
      <c r="G126" s="32"/>
      <c r="H126" s="32"/>
      <c r="I126" s="32"/>
      <c r="J126" s="32"/>
      <c r="K126" s="32"/>
    </row>
    <row r="127" spans="2:11">
      <c r="B127" s="32"/>
      <c r="C127" s="32"/>
      <c r="D127" s="32"/>
      <c r="E127" s="32"/>
      <c r="F127" s="32"/>
      <c r="G127" s="32"/>
      <c r="H127" s="32"/>
      <c r="I127" s="32"/>
      <c r="J127" s="32"/>
      <c r="K127" s="32"/>
    </row>
    <row r="128" spans="2:11">
      <c r="B128" s="32"/>
      <c r="C128" s="32"/>
      <c r="D128" s="32"/>
      <c r="E128" s="32"/>
      <c r="F128" s="32"/>
      <c r="G128" s="32"/>
      <c r="H128" s="32"/>
      <c r="I128" s="32"/>
      <c r="J128" s="32"/>
      <c r="K128" s="32"/>
    </row>
    <row r="129" spans="2:11">
      <c r="B129" s="32"/>
      <c r="C129" s="32"/>
      <c r="D129" s="32"/>
      <c r="E129" s="32"/>
      <c r="F129" s="32"/>
      <c r="G129" s="32"/>
      <c r="H129" s="32"/>
      <c r="I129" s="32"/>
      <c r="J129" s="32"/>
      <c r="K129" s="32"/>
    </row>
    <row r="130" spans="2:11">
      <c r="B130" s="32"/>
      <c r="C130" s="32"/>
      <c r="D130" s="32"/>
      <c r="E130" s="32"/>
      <c r="F130" s="32"/>
      <c r="G130" s="32"/>
      <c r="H130" s="32"/>
      <c r="I130" s="32"/>
      <c r="J130" s="32"/>
      <c r="K130" s="32"/>
    </row>
    <row r="131" spans="2:11">
      <c r="B131" s="32"/>
      <c r="C131" s="32"/>
      <c r="D131" s="32"/>
      <c r="E131" s="32"/>
      <c r="F131" s="32"/>
      <c r="G131" s="32"/>
      <c r="H131" s="32"/>
      <c r="I131" s="32"/>
      <c r="J131" s="32"/>
      <c r="K131" s="32"/>
    </row>
    <row r="132" spans="2:11">
      <c r="B132" s="32"/>
      <c r="C132" s="32"/>
      <c r="D132" s="32"/>
      <c r="E132" s="32"/>
      <c r="F132" s="32"/>
      <c r="G132" s="32"/>
      <c r="H132" s="32"/>
      <c r="I132" s="32"/>
      <c r="J132" s="32"/>
      <c r="K132" s="32"/>
    </row>
    <row r="133" spans="2:11">
      <c r="B133" s="32"/>
      <c r="C133" s="32"/>
      <c r="D133" s="32"/>
      <c r="E133" s="32"/>
      <c r="F133" s="32"/>
      <c r="G133" s="32"/>
      <c r="H133" s="32"/>
      <c r="I133" s="32"/>
      <c r="J133" s="32"/>
      <c r="K133" s="32"/>
    </row>
    <row r="134" spans="2:11">
      <c r="B134" s="32"/>
      <c r="C134" s="32"/>
      <c r="D134" s="32"/>
      <c r="E134" s="32"/>
      <c r="F134" s="32"/>
      <c r="G134" s="32"/>
      <c r="H134" s="32"/>
      <c r="I134" s="32"/>
      <c r="J134" s="32"/>
      <c r="K134" s="32"/>
    </row>
    <row r="135" spans="2:11">
      <c r="B135" s="32"/>
      <c r="C135" s="32"/>
      <c r="D135" s="32"/>
      <c r="E135" s="32"/>
      <c r="F135" s="32"/>
      <c r="G135" s="32"/>
      <c r="H135" s="32"/>
      <c r="I135" s="32"/>
      <c r="J135" s="32"/>
      <c r="K135" s="32"/>
    </row>
    <row r="136" spans="2:11">
      <c r="B136" s="32"/>
      <c r="C136" s="32"/>
      <c r="D136" s="32"/>
      <c r="E136" s="32"/>
      <c r="F136" s="32"/>
      <c r="G136" s="32"/>
      <c r="H136" s="32"/>
      <c r="I136" s="32"/>
      <c r="J136" s="32"/>
      <c r="K136" s="32"/>
    </row>
    <row r="137" spans="2:11">
      <c r="B137" s="32"/>
      <c r="C137" s="32"/>
      <c r="D137" s="32"/>
      <c r="E137" s="32"/>
      <c r="F137" s="32"/>
      <c r="G137" s="32"/>
      <c r="H137" s="32"/>
      <c r="I137" s="32"/>
      <c r="J137" s="32"/>
      <c r="K137" s="32"/>
    </row>
    <row r="138" spans="2:11">
      <c r="B138" s="32"/>
      <c r="C138" s="32"/>
      <c r="D138" s="32"/>
      <c r="E138" s="32"/>
      <c r="F138" s="32"/>
      <c r="G138" s="32"/>
      <c r="H138" s="32"/>
      <c r="I138" s="32"/>
      <c r="J138" s="32"/>
      <c r="K138" s="32"/>
    </row>
    <row r="139" spans="2:11">
      <c r="B139" s="32"/>
      <c r="C139" s="32"/>
      <c r="D139" s="32"/>
      <c r="E139" s="32"/>
      <c r="F139" s="32"/>
      <c r="G139" s="32"/>
      <c r="H139" s="32"/>
      <c r="I139" s="32"/>
      <c r="J139" s="32"/>
      <c r="K139" s="32"/>
    </row>
    <row r="140" spans="2:11">
      <c r="B140" s="32"/>
      <c r="C140" s="32"/>
      <c r="D140" s="32"/>
      <c r="E140" s="32"/>
      <c r="F140" s="32"/>
      <c r="G140" s="32"/>
      <c r="H140" s="32"/>
      <c r="I140" s="32"/>
      <c r="J140" s="32"/>
      <c r="K140" s="32"/>
    </row>
    <row r="141" spans="2:11">
      <c r="B141" s="32"/>
      <c r="C141" s="32"/>
      <c r="D141" s="32"/>
      <c r="E141" s="32"/>
      <c r="F141" s="32"/>
      <c r="G141" s="32"/>
      <c r="H141" s="32"/>
      <c r="I141" s="32"/>
      <c r="J141" s="32"/>
      <c r="K141" s="32"/>
    </row>
    <row r="142" spans="2:11">
      <c r="B142" s="32"/>
      <c r="C142" s="32"/>
      <c r="D142" s="32"/>
      <c r="E142" s="32"/>
      <c r="F142" s="32"/>
      <c r="G142" s="32"/>
      <c r="H142" s="32"/>
      <c r="I142" s="32"/>
      <c r="J142" s="32"/>
      <c r="K142" s="32"/>
    </row>
    <row r="143" spans="2:11">
      <c r="B143" s="32"/>
      <c r="C143" s="32"/>
      <c r="D143" s="32"/>
      <c r="E143" s="32"/>
      <c r="F143" s="32"/>
      <c r="G143" s="32"/>
      <c r="H143" s="32"/>
      <c r="I143" s="32"/>
      <c r="J143" s="32"/>
      <c r="K143" s="32"/>
    </row>
    <row r="144" spans="2:11">
      <c r="B144" s="32"/>
      <c r="C144" s="32"/>
      <c r="D144" s="32"/>
      <c r="E144" s="32"/>
      <c r="F144" s="32"/>
      <c r="G144" s="32"/>
      <c r="H144" s="32"/>
      <c r="I144" s="32"/>
      <c r="J144" s="32"/>
      <c r="K144" s="32"/>
    </row>
    <row r="145" spans="2:11">
      <c r="B145" s="32"/>
      <c r="C145" s="32"/>
      <c r="D145" s="32"/>
      <c r="E145" s="32"/>
      <c r="F145" s="32"/>
      <c r="G145" s="32"/>
      <c r="H145" s="32"/>
      <c r="I145" s="32"/>
      <c r="J145" s="32"/>
      <c r="K145" s="32"/>
    </row>
    <row r="146" spans="2:11">
      <c r="B146" s="32"/>
      <c r="C146" s="32"/>
      <c r="D146" s="32"/>
      <c r="E146" s="32"/>
      <c r="F146" s="32"/>
      <c r="G146" s="32"/>
      <c r="H146" s="32"/>
      <c r="I146" s="32"/>
      <c r="J146" s="32"/>
      <c r="K146" s="32"/>
    </row>
    <row r="147" spans="2:11">
      <c r="B147" s="32"/>
      <c r="C147" s="32"/>
      <c r="D147" s="32"/>
      <c r="E147" s="32"/>
      <c r="F147" s="32"/>
      <c r="G147" s="32"/>
      <c r="H147" s="32"/>
      <c r="I147" s="32"/>
      <c r="J147" s="32"/>
      <c r="K147" s="32"/>
    </row>
    <row r="148" spans="2:11">
      <c r="B148" s="32"/>
      <c r="C148" s="32"/>
      <c r="D148" s="32"/>
      <c r="E148" s="32"/>
      <c r="F148" s="32"/>
      <c r="G148" s="32"/>
      <c r="H148" s="32"/>
      <c r="I148" s="32"/>
      <c r="J148" s="32"/>
      <c r="K148" s="32"/>
    </row>
    <row r="149" spans="2:11">
      <c r="B149" s="32"/>
      <c r="C149" s="32"/>
      <c r="D149" s="32"/>
      <c r="E149" s="32"/>
      <c r="F149" s="32"/>
      <c r="G149" s="32"/>
      <c r="H149" s="32"/>
      <c r="I149" s="32"/>
      <c r="J149" s="32"/>
      <c r="K149" s="32"/>
    </row>
    <row r="150" spans="2:11">
      <c r="B150" s="32"/>
      <c r="C150" s="32"/>
      <c r="D150" s="32"/>
      <c r="E150" s="32"/>
      <c r="F150" s="32"/>
      <c r="G150" s="32"/>
      <c r="H150" s="32"/>
      <c r="I150" s="32"/>
      <c r="J150" s="32"/>
      <c r="K150" s="32"/>
    </row>
    <row r="151" spans="2:11">
      <c r="B151" s="32"/>
      <c r="C151" s="32"/>
      <c r="D151" s="32"/>
      <c r="E151" s="32"/>
      <c r="F151" s="32"/>
      <c r="G151" s="32"/>
      <c r="H151" s="32"/>
      <c r="I151" s="32"/>
      <c r="J151" s="32"/>
      <c r="K151" s="32"/>
    </row>
    <row r="152" spans="2:11">
      <c r="B152" s="32"/>
      <c r="C152" s="32"/>
      <c r="D152" s="32"/>
      <c r="E152" s="32"/>
      <c r="F152" s="32"/>
      <c r="G152" s="32"/>
      <c r="H152" s="32"/>
      <c r="I152" s="32"/>
      <c r="J152" s="32"/>
      <c r="K152" s="32"/>
    </row>
    <row r="153" spans="2:11">
      <c r="B153" s="32"/>
      <c r="C153" s="32"/>
      <c r="D153" s="32"/>
      <c r="E153" s="32"/>
      <c r="F153" s="32"/>
      <c r="G153" s="32"/>
      <c r="H153" s="32"/>
      <c r="I153" s="32"/>
      <c r="J153" s="32"/>
      <c r="K153" s="32"/>
    </row>
    <row r="154" spans="2:11">
      <c r="B154" s="32"/>
      <c r="C154" s="32"/>
      <c r="D154" s="32"/>
      <c r="E154" s="32"/>
      <c r="F154" s="32"/>
      <c r="G154" s="32"/>
      <c r="H154" s="32"/>
      <c r="I154" s="32"/>
      <c r="J154" s="32"/>
      <c r="K154" s="32"/>
    </row>
    <row r="155" spans="2:11">
      <c r="B155" s="32"/>
      <c r="C155" s="32"/>
      <c r="D155" s="32"/>
      <c r="E155" s="32"/>
      <c r="F155" s="32"/>
      <c r="G155" s="32"/>
      <c r="H155" s="32"/>
      <c r="I155" s="32"/>
      <c r="J155" s="32"/>
      <c r="K155" s="32"/>
    </row>
    <row r="156" spans="2:11">
      <c r="B156" s="32"/>
      <c r="C156" s="32"/>
      <c r="D156" s="32"/>
      <c r="E156" s="32"/>
      <c r="F156" s="32"/>
      <c r="G156" s="32"/>
      <c r="H156" s="32"/>
      <c r="I156" s="32"/>
      <c r="J156" s="32"/>
      <c r="K156" s="32"/>
    </row>
    <row r="157" spans="2:11">
      <c r="B157" s="32"/>
      <c r="C157" s="32"/>
      <c r="D157" s="32"/>
      <c r="E157" s="32"/>
      <c r="F157" s="32"/>
      <c r="G157" s="32"/>
      <c r="H157" s="32"/>
      <c r="I157" s="32"/>
      <c r="J157" s="32"/>
      <c r="K157" s="32"/>
    </row>
    <row r="158" spans="2:11">
      <c r="B158" s="32"/>
      <c r="C158" s="32"/>
      <c r="D158" s="32"/>
      <c r="E158" s="32"/>
      <c r="F158" s="32"/>
      <c r="G158" s="32"/>
      <c r="H158" s="32"/>
      <c r="I158" s="32"/>
      <c r="J158" s="32"/>
      <c r="K158" s="32"/>
    </row>
    <row r="159" spans="2:11">
      <c r="B159" s="32"/>
      <c r="C159" s="32"/>
      <c r="D159" s="32"/>
      <c r="E159" s="32"/>
      <c r="F159" s="32"/>
      <c r="G159" s="32"/>
      <c r="H159" s="32"/>
      <c r="I159" s="32"/>
      <c r="J159" s="32"/>
      <c r="K159" s="32"/>
    </row>
    <row r="160" spans="2:11">
      <c r="B160" s="32"/>
      <c r="C160" s="32"/>
      <c r="D160" s="32"/>
      <c r="E160" s="32"/>
      <c r="F160" s="32"/>
      <c r="G160" s="32"/>
      <c r="H160" s="32"/>
      <c r="I160" s="32"/>
      <c r="J160" s="32"/>
      <c r="K160" s="32"/>
    </row>
    <row r="161" spans="2:11">
      <c r="B161" s="32"/>
      <c r="C161" s="32"/>
      <c r="D161" s="32"/>
      <c r="E161" s="32"/>
      <c r="F161" s="32"/>
      <c r="G161" s="32"/>
      <c r="H161" s="32"/>
      <c r="I161" s="32"/>
      <c r="J161" s="32"/>
      <c r="K161" s="32"/>
    </row>
    <row r="162" spans="2:11">
      <c r="B162" s="32"/>
      <c r="C162" s="32"/>
      <c r="D162" s="32"/>
      <c r="E162" s="32"/>
      <c r="F162" s="32"/>
      <c r="G162" s="32"/>
      <c r="H162" s="32"/>
      <c r="I162" s="32"/>
      <c r="J162" s="32"/>
      <c r="K162" s="32"/>
    </row>
    <row r="163" spans="2:11">
      <c r="B163" s="32"/>
      <c r="C163" s="32"/>
      <c r="D163" s="32"/>
      <c r="E163" s="32"/>
      <c r="F163" s="32"/>
      <c r="G163" s="32"/>
      <c r="H163" s="32"/>
      <c r="I163" s="32"/>
      <c r="J163" s="32"/>
      <c r="K163" s="32"/>
    </row>
    <row r="164" spans="2:11">
      <c r="B164" s="32"/>
      <c r="C164" s="32"/>
      <c r="D164" s="32"/>
      <c r="E164" s="32"/>
      <c r="F164" s="32"/>
      <c r="G164" s="32"/>
      <c r="H164" s="32"/>
      <c r="I164" s="32"/>
      <c r="J164" s="32"/>
      <c r="K164" s="32"/>
    </row>
    <row r="165" spans="2:11">
      <c r="B165" s="32"/>
      <c r="C165" s="32"/>
      <c r="D165" s="32"/>
      <c r="E165" s="32"/>
      <c r="F165" s="32"/>
      <c r="G165" s="32"/>
      <c r="H165" s="32"/>
      <c r="I165" s="32"/>
      <c r="J165" s="32"/>
      <c r="K165" s="32"/>
    </row>
    <row r="166" spans="2:11">
      <c r="B166" s="32"/>
      <c r="C166" s="32"/>
      <c r="D166" s="32"/>
      <c r="E166" s="32"/>
      <c r="F166" s="32"/>
      <c r="G166" s="32"/>
      <c r="H166" s="32"/>
      <c r="I166" s="32"/>
      <c r="J166" s="32"/>
      <c r="K166" s="32"/>
    </row>
    <row r="167" spans="2:11">
      <c r="B167" s="32"/>
      <c r="C167" s="32"/>
      <c r="D167" s="32"/>
      <c r="E167" s="32"/>
      <c r="F167" s="32"/>
      <c r="G167" s="32"/>
      <c r="H167" s="32"/>
      <c r="I167" s="32"/>
      <c r="J167" s="32"/>
      <c r="K167" s="32"/>
    </row>
    <row r="168" spans="2:11">
      <c r="B168" s="32"/>
      <c r="C168" s="32"/>
      <c r="D168" s="32"/>
      <c r="E168" s="32"/>
      <c r="F168" s="32"/>
      <c r="G168" s="32"/>
      <c r="H168" s="32"/>
      <c r="I168" s="32"/>
      <c r="J168" s="32"/>
      <c r="K168" s="32"/>
    </row>
    <row r="169" spans="2:11">
      <c r="B169" s="32"/>
      <c r="C169" s="32"/>
      <c r="D169" s="32"/>
      <c r="E169" s="32"/>
      <c r="F169" s="32"/>
      <c r="G169" s="32"/>
      <c r="H169" s="32"/>
      <c r="I169" s="32"/>
      <c r="J169" s="32"/>
      <c r="K169" s="32"/>
    </row>
    <row r="170" spans="2:11">
      <c r="B170" s="32"/>
      <c r="C170" s="32"/>
      <c r="D170" s="32"/>
      <c r="E170" s="32"/>
      <c r="F170" s="32"/>
      <c r="G170" s="32"/>
      <c r="H170" s="32"/>
      <c r="I170" s="32"/>
      <c r="J170" s="32"/>
      <c r="K170" s="32"/>
    </row>
    <row r="171" spans="2:11">
      <c r="B171" s="32"/>
      <c r="C171" s="32"/>
      <c r="D171" s="32"/>
      <c r="E171" s="32"/>
      <c r="F171" s="32"/>
      <c r="G171" s="32"/>
      <c r="H171" s="32"/>
      <c r="I171" s="32"/>
      <c r="J171" s="32"/>
      <c r="K171" s="32"/>
    </row>
    <row r="172" spans="2:11">
      <c r="B172" s="32"/>
      <c r="C172" s="32"/>
      <c r="D172" s="32"/>
      <c r="E172" s="32"/>
      <c r="F172" s="32"/>
      <c r="G172" s="32"/>
      <c r="H172" s="32"/>
      <c r="I172" s="32"/>
      <c r="J172" s="32"/>
      <c r="K172" s="32"/>
    </row>
    <row r="173" spans="2:11">
      <c r="B173" s="32"/>
      <c r="C173" s="32"/>
      <c r="D173" s="32"/>
      <c r="E173" s="32"/>
      <c r="F173" s="32"/>
      <c r="G173" s="32"/>
      <c r="H173" s="32"/>
      <c r="I173" s="32"/>
      <c r="J173" s="32"/>
      <c r="K173" s="32"/>
    </row>
    <row r="174" spans="2:11">
      <c r="B174" s="32"/>
      <c r="C174" s="32"/>
      <c r="D174" s="32"/>
      <c r="E174" s="32"/>
      <c r="F174" s="32"/>
      <c r="G174" s="32"/>
      <c r="H174" s="32"/>
      <c r="I174" s="32"/>
      <c r="J174" s="32"/>
      <c r="K174" s="32"/>
    </row>
    <row r="175" spans="2:11">
      <c r="B175" s="32"/>
      <c r="C175" s="32"/>
      <c r="D175" s="32"/>
      <c r="E175" s="32"/>
      <c r="F175" s="32"/>
      <c r="G175" s="32"/>
      <c r="H175" s="32"/>
      <c r="I175" s="32"/>
      <c r="J175" s="32"/>
      <c r="K175" s="32"/>
    </row>
    <row r="176" spans="2:11">
      <c r="B176" s="32"/>
      <c r="C176" s="32"/>
      <c r="D176" s="32"/>
      <c r="E176" s="32"/>
      <c r="F176" s="32"/>
      <c r="G176" s="32"/>
      <c r="H176" s="32"/>
      <c r="I176" s="32"/>
      <c r="J176" s="32"/>
      <c r="K176" s="32"/>
    </row>
    <row r="177" spans="2:11">
      <c r="B177" s="32"/>
      <c r="C177" s="32"/>
      <c r="D177" s="32"/>
      <c r="E177" s="32"/>
      <c r="F177" s="32"/>
      <c r="G177" s="32"/>
      <c r="H177" s="32"/>
      <c r="I177" s="32"/>
      <c r="J177" s="32"/>
      <c r="K177" s="32"/>
    </row>
    <row r="178" spans="2:11">
      <c r="B178" s="32"/>
      <c r="C178" s="32"/>
      <c r="D178" s="32"/>
      <c r="E178" s="32"/>
      <c r="F178" s="32"/>
      <c r="G178" s="32"/>
      <c r="H178" s="32"/>
      <c r="I178" s="32"/>
      <c r="J178" s="32"/>
      <c r="K178" s="32"/>
    </row>
    <row r="179" spans="2:11">
      <c r="B179" s="32"/>
      <c r="C179" s="32"/>
      <c r="D179" s="32"/>
      <c r="E179" s="32"/>
      <c r="F179" s="32"/>
      <c r="G179" s="32"/>
      <c r="H179" s="32"/>
      <c r="I179" s="32"/>
      <c r="J179" s="32"/>
      <c r="K179" s="32"/>
    </row>
    <row r="180" spans="2:11">
      <c r="B180" s="32"/>
      <c r="C180" s="32"/>
      <c r="D180" s="32"/>
      <c r="E180" s="32"/>
      <c r="F180" s="32"/>
      <c r="G180" s="32"/>
      <c r="H180" s="32"/>
      <c r="I180" s="32"/>
      <c r="J180" s="32"/>
      <c r="K180" s="32"/>
    </row>
    <row r="181" spans="2:11">
      <c r="B181" s="32"/>
      <c r="C181" s="32"/>
      <c r="D181" s="32"/>
      <c r="E181" s="32"/>
      <c r="F181" s="32"/>
      <c r="G181" s="32"/>
      <c r="H181" s="32"/>
      <c r="I181" s="32"/>
      <c r="J181" s="32"/>
      <c r="K181" s="32"/>
    </row>
    <row r="182" spans="2:11">
      <c r="B182" s="32"/>
      <c r="C182" s="32"/>
      <c r="D182" s="32"/>
      <c r="E182" s="32"/>
      <c r="F182" s="32"/>
      <c r="G182" s="32"/>
      <c r="H182" s="32"/>
      <c r="I182" s="32"/>
      <c r="J182" s="32"/>
      <c r="K182" s="32"/>
    </row>
    <row r="183" spans="2:11">
      <c r="B183" s="32"/>
      <c r="C183" s="32"/>
      <c r="D183" s="32"/>
      <c r="E183" s="32"/>
      <c r="F183" s="32"/>
      <c r="G183" s="32"/>
      <c r="H183" s="32"/>
      <c r="I183" s="32"/>
      <c r="J183" s="32"/>
      <c r="K183" s="32"/>
    </row>
    <row r="184" spans="2:11">
      <c r="B184" s="32"/>
      <c r="C184" s="32"/>
      <c r="D184" s="32"/>
      <c r="E184" s="32"/>
      <c r="F184" s="32"/>
      <c r="G184" s="32"/>
      <c r="H184" s="32"/>
      <c r="I184" s="32"/>
      <c r="J184" s="32"/>
      <c r="K184" s="32"/>
    </row>
    <row r="185" spans="2:11">
      <c r="B185" s="32"/>
      <c r="C185" s="32"/>
      <c r="D185" s="32"/>
      <c r="E185" s="32"/>
      <c r="F185" s="32"/>
      <c r="G185" s="32"/>
      <c r="H185" s="32"/>
      <c r="I185" s="32"/>
      <c r="J185" s="32"/>
      <c r="K185" s="32"/>
    </row>
    <row r="186" spans="2:11">
      <c r="B186" s="32"/>
      <c r="C186" s="32"/>
      <c r="D186" s="32"/>
      <c r="E186" s="32"/>
      <c r="F186" s="32"/>
      <c r="G186" s="32"/>
      <c r="H186" s="32"/>
      <c r="I186" s="32"/>
      <c r="J186" s="32"/>
      <c r="K186" s="32"/>
    </row>
    <row r="187" spans="2:11">
      <c r="B187" s="32"/>
      <c r="C187" s="32"/>
      <c r="D187" s="32"/>
      <c r="E187" s="32"/>
      <c r="F187" s="32"/>
      <c r="G187" s="32"/>
      <c r="H187" s="32"/>
      <c r="I187" s="32"/>
      <c r="J187" s="32"/>
      <c r="K187" s="32"/>
    </row>
    <row r="188" spans="2:11">
      <c r="B188" s="32"/>
      <c r="C188" s="32"/>
      <c r="D188" s="32"/>
      <c r="E188" s="32"/>
      <c r="F188" s="32"/>
      <c r="G188" s="32"/>
      <c r="H188" s="32"/>
      <c r="I188" s="32"/>
      <c r="J188" s="32"/>
      <c r="K188" s="32"/>
    </row>
    <row r="189" spans="2:11">
      <c r="B189" s="32"/>
      <c r="C189" s="32"/>
      <c r="D189" s="32"/>
      <c r="E189" s="32"/>
      <c r="F189" s="32"/>
      <c r="G189" s="32"/>
      <c r="H189" s="32"/>
      <c r="I189" s="32"/>
      <c r="J189" s="32"/>
      <c r="K189" s="32"/>
    </row>
    <row r="190" spans="2:11">
      <c r="B190" s="32"/>
      <c r="C190" s="32"/>
      <c r="D190" s="32"/>
      <c r="E190" s="32"/>
      <c r="F190" s="32"/>
      <c r="G190" s="32"/>
      <c r="H190" s="32"/>
      <c r="I190" s="32"/>
      <c r="J190" s="32"/>
      <c r="K190" s="32"/>
    </row>
    <row r="191" spans="2:11">
      <c r="B191" s="32"/>
      <c r="C191" s="32"/>
      <c r="D191" s="32"/>
      <c r="E191" s="32"/>
      <c r="F191" s="32"/>
      <c r="G191" s="32"/>
      <c r="H191" s="32"/>
      <c r="I191" s="32"/>
      <c r="J191" s="32"/>
      <c r="K191" s="32"/>
    </row>
    <row r="192" spans="2:11">
      <c r="B192" s="32"/>
      <c r="C192" s="32"/>
      <c r="D192" s="32"/>
      <c r="E192" s="32"/>
      <c r="F192" s="32"/>
      <c r="G192" s="32"/>
      <c r="H192" s="32"/>
      <c r="I192" s="32"/>
      <c r="J192" s="32"/>
      <c r="K192" s="32"/>
    </row>
    <row r="193" spans="2:11">
      <c r="B193" s="32"/>
      <c r="C193" s="32"/>
      <c r="D193" s="32"/>
      <c r="E193" s="32"/>
      <c r="F193" s="32"/>
      <c r="G193" s="32"/>
      <c r="H193" s="32"/>
      <c r="I193" s="32"/>
      <c r="J193" s="32"/>
      <c r="K193" s="32"/>
    </row>
    <row r="194" spans="2:11">
      <c r="B194" s="32"/>
      <c r="C194" s="32"/>
      <c r="D194" s="32"/>
      <c r="E194" s="32"/>
      <c r="F194" s="32"/>
      <c r="G194" s="32"/>
      <c r="H194" s="32"/>
      <c r="I194" s="32"/>
      <c r="J194" s="32"/>
      <c r="K194" s="32"/>
    </row>
    <row r="195" spans="2:11">
      <c r="B195" s="32"/>
      <c r="C195" s="32"/>
      <c r="D195" s="32"/>
      <c r="E195" s="32"/>
      <c r="F195" s="32"/>
      <c r="G195" s="32"/>
      <c r="H195" s="32"/>
      <c r="I195" s="32"/>
      <c r="J195" s="32"/>
      <c r="K195" s="32"/>
    </row>
    <row r="196" spans="2:11">
      <c r="B196" s="32"/>
      <c r="C196" s="32"/>
      <c r="D196" s="32"/>
      <c r="E196" s="32"/>
      <c r="F196" s="32"/>
      <c r="G196" s="32"/>
      <c r="H196" s="32"/>
      <c r="I196" s="32"/>
      <c r="J196" s="32"/>
      <c r="K196" s="32"/>
    </row>
    <row r="197" spans="2:11">
      <c r="B197" s="32"/>
      <c r="C197" s="32"/>
      <c r="D197" s="32"/>
      <c r="E197" s="32"/>
      <c r="F197" s="32"/>
      <c r="G197" s="32"/>
      <c r="H197" s="32"/>
      <c r="I197" s="32"/>
      <c r="J197" s="32"/>
      <c r="K197" s="32"/>
    </row>
    <row r="198" spans="2:11">
      <c r="B198" s="32"/>
      <c r="C198" s="32"/>
      <c r="D198" s="32"/>
      <c r="E198" s="32"/>
      <c r="F198" s="32"/>
      <c r="G198" s="32"/>
      <c r="H198" s="32"/>
      <c r="I198" s="32"/>
      <c r="J198" s="32"/>
      <c r="K198" s="32"/>
    </row>
    <row r="199" spans="2:11">
      <c r="B199" s="32"/>
      <c r="C199" s="32"/>
      <c r="D199" s="32"/>
      <c r="E199" s="32"/>
      <c r="F199" s="32"/>
      <c r="G199" s="32"/>
      <c r="H199" s="32"/>
      <c r="I199" s="32"/>
      <c r="J199" s="32"/>
      <c r="K199" s="32"/>
    </row>
    <row r="200" spans="2:11">
      <c r="B200" s="32"/>
      <c r="C200" s="32"/>
      <c r="D200" s="32"/>
      <c r="E200" s="32"/>
      <c r="F200" s="32"/>
      <c r="G200" s="32"/>
      <c r="H200" s="32"/>
      <c r="I200" s="32"/>
      <c r="J200" s="32"/>
      <c r="K200" s="32"/>
    </row>
    <row r="201" spans="2:11">
      <c r="B201" s="32"/>
      <c r="C201" s="32"/>
      <c r="D201" s="32"/>
      <c r="E201" s="32"/>
      <c r="F201" s="32"/>
      <c r="G201" s="32"/>
      <c r="H201" s="32"/>
      <c r="I201" s="32"/>
      <c r="J201" s="32"/>
      <c r="K201" s="32"/>
    </row>
    <row r="202" spans="2:11">
      <c r="B202" s="32"/>
      <c r="C202" s="32"/>
      <c r="D202" s="32"/>
      <c r="E202" s="32"/>
      <c r="F202" s="32"/>
      <c r="G202" s="32"/>
      <c r="H202" s="32"/>
      <c r="I202" s="32"/>
      <c r="J202" s="32"/>
      <c r="K202" s="32"/>
    </row>
    <row r="203" spans="2:11">
      <c r="B203" s="32"/>
      <c r="C203" s="32"/>
      <c r="D203" s="32"/>
      <c r="E203" s="32"/>
      <c r="F203" s="32"/>
      <c r="G203" s="32"/>
      <c r="H203" s="32"/>
      <c r="I203" s="32"/>
      <c r="J203" s="32"/>
      <c r="K203" s="32"/>
    </row>
    <row r="204" spans="2:11">
      <c r="B204" s="32"/>
      <c r="C204" s="32"/>
      <c r="D204" s="32"/>
      <c r="E204" s="32"/>
      <c r="F204" s="32"/>
      <c r="G204" s="32"/>
      <c r="H204" s="32"/>
      <c r="I204" s="32"/>
      <c r="J204" s="32"/>
      <c r="K204" s="32"/>
    </row>
    <row r="205" spans="2:11">
      <c r="B205" s="32"/>
      <c r="C205" s="32"/>
      <c r="D205" s="32"/>
      <c r="E205" s="32"/>
      <c r="F205" s="32"/>
      <c r="G205" s="32"/>
      <c r="H205" s="32"/>
      <c r="I205" s="32"/>
      <c r="J205" s="32"/>
      <c r="K205" s="32"/>
    </row>
    <row r="206" spans="2:11">
      <c r="B206" s="32"/>
      <c r="C206" s="32"/>
      <c r="D206" s="32"/>
      <c r="E206" s="32"/>
      <c r="F206" s="32"/>
      <c r="G206" s="32"/>
      <c r="H206" s="32"/>
      <c r="I206" s="32"/>
      <c r="J206" s="32"/>
      <c r="K206" s="32"/>
    </row>
    <row r="207" spans="2:11">
      <c r="B207" s="32"/>
      <c r="C207" s="32"/>
      <c r="D207" s="32"/>
      <c r="E207" s="32"/>
      <c r="F207" s="32"/>
      <c r="G207" s="32"/>
      <c r="H207" s="32"/>
      <c r="I207" s="32"/>
      <c r="J207" s="32"/>
      <c r="K207" s="32"/>
    </row>
    <row r="208" spans="2:11">
      <c r="B208" s="32"/>
      <c r="C208" s="32"/>
      <c r="D208" s="32"/>
      <c r="E208" s="32"/>
      <c r="F208" s="32"/>
      <c r="G208" s="32"/>
      <c r="H208" s="32"/>
      <c r="I208" s="32"/>
      <c r="J208" s="32"/>
      <c r="K208" s="32"/>
    </row>
    <row r="209" spans="2:11">
      <c r="B209" s="32"/>
      <c r="C209" s="32"/>
      <c r="D209" s="32"/>
      <c r="E209" s="32"/>
      <c r="F209" s="32"/>
      <c r="G209" s="32"/>
      <c r="H209" s="32"/>
      <c r="I209" s="32"/>
      <c r="J209" s="32"/>
      <c r="K209" s="32"/>
    </row>
    <row r="210" spans="2:11">
      <c r="B210" s="32"/>
      <c r="C210" s="32"/>
      <c r="D210" s="32"/>
      <c r="E210" s="32"/>
      <c r="F210" s="32"/>
      <c r="G210" s="32"/>
      <c r="H210" s="32"/>
      <c r="I210" s="32"/>
      <c r="J210" s="32"/>
      <c r="K210" s="32"/>
    </row>
    <row r="211" spans="2:11">
      <c r="B211" s="32"/>
      <c r="C211" s="32"/>
      <c r="D211" s="32"/>
      <c r="E211" s="32"/>
      <c r="F211" s="32"/>
      <c r="G211" s="32"/>
      <c r="H211" s="32"/>
      <c r="I211" s="32"/>
      <c r="J211" s="32"/>
      <c r="K211" s="32"/>
    </row>
    <row r="212" spans="2:11">
      <c r="B212" s="32"/>
      <c r="C212" s="32"/>
      <c r="D212" s="32"/>
      <c r="E212" s="32"/>
      <c r="F212" s="32"/>
      <c r="G212" s="32"/>
      <c r="H212" s="32"/>
      <c r="I212" s="32"/>
      <c r="J212" s="32"/>
      <c r="K212" s="32"/>
    </row>
    <row r="213" spans="2:11">
      <c r="B213" s="32"/>
      <c r="C213" s="32"/>
      <c r="D213" s="32"/>
      <c r="E213" s="32"/>
      <c r="F213" s="32"/>
      <c r="G213" s="32"/>
      <c r="H213" s="32"/>
      <c r="I213" s="32"/>
      <c r="J213" s="32"/>
      <c r="K213" s="32"/>
    </row>
    <row r="214" spans="2:11">
      <c r="B214" s="32"/>
      <c r="C214" s="32"/>
      <c r="D214" s="32"/>
      <c r="E214" s="32"/>
      <c r="F214" s="32"/>
      <c r="G214" s="32"/>
      <c r="H214" s="32"/>
      <c r="I214" s="32"/>
      <c r="J214" s="32"/>
      <c r="K214" s="32"/>
    </row>
    <row r="215" spans="2:11">
      <c r="B215" s="32"/>
      <c r="C215" s="32"/>
      <c r="D215" s="32"/>
      <c r="E215" s="32"/>
      <c r="F215" s="32"/>
      <c r="G215" s="32"/>
      <c r="H215" s="32"/>
      <c r="I215" s="32"/>
      <c r="J215" s="32"/>
      <c r="K215" s="32"/>
    </row>
    <row r="216" spans="2:11">
      <c r="B216" s="32"/>
      <c r="C216" s="32"/>
      <c r="D216" s="32"/>
      <c r="E216" s="32"/>
      <c r="F216" s="32"/>
      <c r="G216" s="32"/>
      <c r="H216" s="32"/>
      <c r="I216" s="32"/>
      <c r="J216" s="32"/>
      <c r="K216" s="32"/>
    </row>
    <row r="217" spans="2:11">
      <c r="B217" s="32"/>
      <c r="C217" s="32"/>
      <c r="D217" s="32"/>
      <c r="E217" s="32"/>
      <c r="F217" s="32"/>
      <c r="G217" s="32"/>
      <c r="H217" s="32"/>
      <c r="I217" s="32"/>
      <c r="J217" s="32"/>
      <c r="K217" s="32"/>
    </row>
    <row r="218" spans="2:11">
      <c r="B218" s="32"/>
      <c r="C218" s="32"/>
      <c r="D218" s="32"/>
      <c r="E218" s="32"/>
      <c r="F218" s="32"/>
      <c r="G218" s="32"/>
      <c r="H218" s="32"/>
      <c r="I218" s="32"/>
      <c r="J218" s="32"/>
      <c r="K218" s="32"/>
    </row>
    <row r="219" spans="2:11">
      <c r="B219" s="32"/>
      <c r="C219" s="32"/>
      <c r="D219" s="32"/>
      <c r="E219" s="32"/>
      <c r="F219" s="32"/>
      <c r="G219" s="32"/>
      <c r="H219" s="32"/>
      <c r="I219" s="32"/>
      <c r="J219" s="32"/>
      <c r="K219" s="32"/>
    </row>
    <row r="220" spans="2:11">
      <c r="B220" s="32"/>
      <c r="C220" s="32"/>
      <c r="D220" s="32"/>
      <c r="E220" s="32"/>
      <c r="F220" s="32"/>
      <c r="G220" s="32"/>
      <c r="H220" s="32"/>
      <c r="I220" s="32"/>
      <c r="J220" s="32"/>
      <c r="K220" s="32"/>
    </row>
    <row r="221" spans="2:11">
      <c r="B221" s="32"/>
      <c r="C221" s="32"/>
      <c r="D221" s="32"/>
      <c r="E221" s="32"/>
      <c r="F221" s="32"/>
      <c r="G221" s="32"/>
      <c r="H221" s="32"/>
      <c r="I221" s="32"/>
      <c r="J221" s="32"/>
      <c r="K221" s="32"/>
    </row>
    <row r="222" spans="2:11">
      <c r="B222" s="32"/>
      <c r="C222" s="32"/>
      <c r="D222" s="32"/>
      <c r="E222" s="32"/>
      <c r="F222" s="32"/>
      <c r="G222" s="32"/>
      <c r="H222" s="32"/>
      <c r="I222" s="32"/>
      <c r="J222" s="32"/>
      <c r="K222" s="32"/>
    </row>
    <row r="223" spans="2:11">
      <c r="B223" s="32"/>
      <c r="C223" s="32"/>
      <c r="D223" s="32"/>
      <c r="E223" s="32"/>
      <c r="F223" s="32"/>
      <c r="G223" s="32"/>
      <c r="H223" s="32"/>
      <c r="I223" s="32"/>
      <c r="J223" s="32"/>
      <c r="K223" s="32"/>
    </row>
    <row r="224" spans="2:11">
      <c r="B224" s="32"/>
      <c r="C224" s="32"/>
      <c r="D224" s="32"/>
      <c r="E224" s="32"/>
      <c r="F224" s="32"/>
      <c r="G224" s="32"/>
      <c r="H224" s="32"/>
      <c r="I224" s="32"/>
      <c r="J224" s="32"/>
      <c r="K224" s="32"/>
    </row>
    <row r="225" spans="2:11">
      <c r="B225" s="32"/>
      <c r="C225" s="32"/>
      <c r="D225" s="32"/>
      <c r="E225" s="32"/>
      <c r="F225" s="32"/>
      <c r="G225" s="32"/>
      <c r="H225" s="32"/>
      <c r="I225" s="32"/>
      <c r="J225" s="32"/>
      <c r="K225" s="32"/>
    </row>
    <row r="226" spans="2:11">
      <c r="B226" s="32"/>
      <c r="C226" s="32"/>
      <c r="D226" s="32"/>
      <c r="E226" s="32"/>
      <c r="F226" s="32"/>
      <c r="G226" s="32"/>
      <c r="H226" s="32"/>
      <c r="I226" s="32"/>
      <c r="J226" s="32"/>
      <c r="K226" s="32"/>
    </row>
    <row r="227" spans="2:11">
      <c r="B227" s="32"/>
      <c r="C227" s="32"/>
      <c r="D227" s="32"/>
      <c r="E227" s="32"/>
      <c r="F227" s="32"/>
      <c r="G227" s="32"/>
      <c r="H227" s="32"/>
      <c r="I227" s="32"/>
      <c r="J227" s="32"/>
      <c r="K227" s="32"/>
    </row>
    <row r="228" spans="2:11">
      <c r="B228" s="32"/>
      <c r="C228" s="32"/>
      <c r="D228" s="32"/>
      <c r="E228" s="32"/>
      <c r="F228" s="32"/>
      <c r="G228" s="32"/>
      <c r="H228" s="32"/>
      <c r="I228" s="32"/>
      <c r="J228" s="32"/>
      <c r="K228" s="32"/>
    </row>
    <row r="229" spans="2:11">
      <c r="B229" s="32"/>
      <c r="C229" s="32"/>
      <c r="D229" s="32"/>
      <c r="E229" s="32"/>
      <c r="F229" s="32"/>
      <c r="G229" s="32"/>
      <c r="H229" s="32"/>
      <c r="I229" s="32"/>
      <c r="J229" s="32"/>
      <c r="K229" s="32"/>
    </row>
    <row r="230" spans="2:11">
      <c r="B230" s="32"/>
      <c r="C230" s="32"/>
      <c r="D230" s="32"/>
      <c r="E230" s="32"/>
      <c r="F230" s="32"/>
      <c r="G230" s="32"/>
      <c r="H230" s="32"/>
      <c r="I230" s="32"/>
      <c r="J230" s="32"/>
      <c r="K230" s="32"/>
    </row>
    <row r="231" spans="2:11">
      <c r="B231" s="32"/>
      <c r="C231" s="32"/>
      <c r="D231" s="32"/>
      <c r="E231" s="32"/>
      <c r="F231" s="32"/>
      <c r="G231" s="32"/>
      <c r="H231" s="32"/>
      <c r="I231" s="32"/>
      <c r="J231" s="32"/>
      <c r="K231" s="32"/>
    </row>
    <row r="232" spans="2:11">
      <c r="B232" s="32"/>
      <c r="C232" s="32"/>
      <c r="D232" s="32"/>
      <c r="E232" s="32"/>
      <c r="F232" s="32"/>
      <c r="G232" s="32"/>
      <c r="H232" s="32"/>
      <c r="I232" s="32"/>
      <c r="J232" s="32"/>
      <c r="K232" s="32"/>
    </row>
    <row r="233" spans="2:11">
      <c r="B233" s="32"/>
      <c r="C233" s="32"/>
      <c r="D233" s="32"/>
      <c r="E233" s="32"/>
      <c r="F233" s="32"/>
      <c r="G233" s="32"/>
      <c r="H233" s="32"/>
      <c r="I233" s="32"/>
      <c r="J233" s="32"/>
      <c r="K233" s="32"/>
    </row>
    <row r="234" spans="2:11">
      <c r="B234" s="32"/>
      <c r="C234" s="32"/>
      <c r="D234" s="32"/>
      <c r="E234" s="32"/>
      <c r="F234" s="32"/>
      <c r="G234" s="32"/>
      <c r="H234" s="32"/>
      <c r="I234" s="32"/>
      <c r="J234" s="32"/>
      <c r="K234" s="32"/>
    </row>
    <row r="235" spans="2:11">
      <c r="B235" s="32"/>
      <c r="C235" s="32"/>
      <c r="D235" s="32"/>
      <c r="E235" s="32"/>
      <c r="F235" s="32"/>
      <c r="G235" s="32"/>
      <c r="H235" s="32"/>
      <c r="I235" s="32"/>
      <c r="J235" s="32"/>
      <c r="K235" s="32"/>
    </row>
    <row r="236" spans="2:11">
      <c r="B236" s="32"/>
      <c r="C236" s="32"/>
      <c r="D236" s="32"/>
      <c r="E236" s="32"/>
      <c r="F236" s="32"/>
      <c r="G236" s="32"/>
      <c r="H236" s="32"/>
      <c r="I236" s="32"/>
      <c r="J236" s="32"/>
      <c r="K236" s="32"/>
    </row>
    <row r="237" spans="2:11">
      <c r="B237" s="32"/>
      <c r="C237" s="32"/>
      <c r="D237" s="32"/>
      <c r="E237" s="32"/>
      <c r="F237" s="32"/>
      <c r="G237" s="32"/>
      <c r="H237" s="32"/>
      <c r="I237" s="32"/>
      <c r="J237" s="32"/>
      <c r="K237" s="32"/>
    </row>
    <row r="238" spans="2:11">
      <c r="B238" s="32"/>
      <c r="C238" s="32"/>
      <c r="D238" s="32"/>
      <c r="E238" s="32"/>
      <c r="F238" s="32"/>
      <c r="G238" s="32"/>
      <c r="H238" s="32"/>
      <c r="I238" s="32"/>
      <c r="J238" s="32"/>
      <c r="K238" s="32"/>
    </row>
    <row r="239" spans="2:11">
      <c r="B239" s="32"/>
      <c r="C239" s="32"/>
      <c r="D239" s="32"/>
      <c r="E239" s="32"/>
      <c r="F239" s="32"/>
      <c r="G239" s="32"/>
      <c r="H239" s="32"/>
      <c r="I239" s="32"/>
      <c r="J239" s="32"/>
      <c r="K239" s="32"/>
    </row>
    <row r="240" spans="2:11">
      <c r="B240" s="32"/>
      <c r="C240" s="32"/>
      <c r="D240" s="32"/>
      <c r="E240" s="32"/>
      <c r="F240" s="32"/>
      <c r="G240" s="32"/>
      <c r="H240" s="32"/>
      <c r="I240" s="32"/>
      <c r="J240" s="32"/>
      <c r="K240" s="32"/>
    </row>
    <row r="241" spans="2:11">
      <c r="B241" s="32"/>
      <c r="C241" s="32"/>
      <c r="D241" s="32"/>
      <c r="E241" s="32"/>
      <c r="F241" s="32"/>
      <c r="G241" s="32"/>
      <c r="H241" s="32"/>
      <c r="I241" s="32"/>
      <c r="J241" s="32"/>
      <c r="K241" s="32"/>
    </row>
    <row r="242" spans="2:11">
      <c r="B242" s="32"/>
      <c r="C242" s="32"/>
      <c r="D242" s="32"/>
      <c r="E242" s="32"/>
      <c r="F242" s="32"/>
      <c r="G242" s="32"/>
      <c r="H242" s="32"/>
      <c r="I242" s="32"/>
      <c r="J242" s="32"/>
      <c r="K242" s="32"/>
    </row>
    <row r="243" spans="2:11">
      <c r="B243" s="32"/>
      <c r="C243" s="32"/>
      <c r="D243" s="32"/>
      <c r="E243" s="32"/>
      <c r="F243" s="32"/>
      <c r="G243" s="32"/>
      <c r="H243" s="32"/>
      <c r="I243" s="32"/>
      <c r="J243" s="32"/>
      <c r="K243" s="32"/>
    </row>
    <row r="244" spans="2:11">
      <c r="B244" s="32"/>
      <c r="C244" s="32"/>
      <c r="D244" s="32"/>
      <c r="E244" s="32"/>
      <c r="F244" s="32"/>
      <c r="G244" s="32"/>
      <c r="H244" s="32"/>
      <c r="I244" s="32"/>
      <c r="J244" s="32"/>
      <c r="K244" s="32"/>
    </row>
    <row r="245" spans="2:11">
      <c r="B245" s="32"/>
      <c r="C245" s="32"/>
      <c r="D245" s="32"/>
      <c r="E245" s="32"/>
      <c r="F245" s="32"/>
      <c r="G245" s="32"/>
      <c r="H245" s="32"/>
      <c r="I245" s="32"/>
      <c r="J245" s="32"/>
      <c r="K245" s="32"/>
    </row>
    <row r="246" spans="2:11">
      <c r="B246" s="32"/>
      <c r="C246" s="32"/>
      <c r="D246" s="32"/>
      <c r="E246" s="32"/>
      <c r="F246" s="32"/>
      <c r="G246" s="32"/>
      <c r="H246" s="32"/>
      <c r="I246" s="32"/>
      <c r="J246" s="32"/>
      <c r="K246" s="32"/>
    </row>
    <row r="247" spans="2:11">
      <c r="B247" s="32"/>
      <c r="C247" s="32"/>
      <c r="D247" s="32"/>
      <c r="E247" s="32"/>
      <c r="F247" s="32"/>
      <c r="G247" s="32"/>
      <c r="H247" s="32"/>
      <c r="I247" s="32"/>
      <c r="J247" s="32"/>
      <c r="K247" s="32"/>
    </row>
    <row r="248" spans="2:11">
      <c r="B248" s="32"/>
      <c r="C248" s="32"/>
      <c r="D248" s="32"/>
      <c r="E248" s="32"/>
      <c r="F248" s="32"/>
      <c r="G248" s="32"/>
      <c r="H248" s="32"/>
      <c r="I248" s="32"/>
      <c r="J248" s="32"/>
      <c r="K248" s="32"/>
    </row>
    <row r="249" spans="2:11">
      <c r="B249" s="32"/>
      <c r="C249" s="32"/>
      <c r="D249" s="32"/>
      <c r="E249" s="32"/>
      <c r="F249" s="32"/>
      <c r="G249" s="32"/>
      <c r="H249" s="32"/>
      <c r="I249" s="32"/>
      <c r="J249" s="32"/>
      <c r="K249" s="32"/>
    </row>
    <row r="250" spans="2:11">
      <c r="B250" s="32"/>
      <c r="C250" s="32"/>
      <c r="D250" s="32"/>
      <c r="E250" s="32"/>
      <c r="F250" s="32"/>
      <c r="G250" s="32"/>
      <c r="H250" s="32"/>
      <c r="I250" s="32"/>
      <c r="J250" s="32"/>
      <c r="K250" s="32"/>
    </row>
    <row r="251" spans="2:11">
      <c r="B251" s="32"/>
      <c r="C251" s="32"/>
      <c r="D251" s="32"/>
      <c r="E251" s="32"/>
      <c r="F251" s="32"/>
      <c r="G251" s="32"/>
      <c r="H251" s="32"/>
      <c r="I251" s="32"/>
      <c r="J251" s="32"/>
      <c r="K251" s="32"/>
    </row>
    <row r="252" spans="2:11">
      <c r="B252" s="32"/>
      <c r="C252" s="32"/>
      <c r="D252" s="32"/>
      <c r="E252" s="32"/>
      <c r="F252" s="32"/>
      <c r="G252" s="32"/>
      <c r="H252" s="32"/>
      <c r="I252" s="32"/>
      <c r="J252" s="32"/>
      <c r="K252" s="32"/>
    </row>
    <row r="253" spans="2:11">
      <c r="B253" s="32"/>
      <c r="C253" s="32"/>
      <c r="D253" s="32"/>
      <c r="E253" s="32"/>
      <c r="F253" s="32"/>
      <c r="G253" s="32"/>
      <c r="H253" s="32"/>
      <c r="I253" s="32"/>
      <c r="J253" s="32"/>
      <c r="K253" s="32"/>
    </row>
    <row r="254" spans="2:11">
      <c r="B254" s="32"/>
      <c r="C254" s="32"/>
      <c r="D254" s="32"/>
      <c r="E254" s="32"/>
      <c r="F254" s="32"/>
      <c r="G254" s="32"/>
      <c r="H254" s="32"/>
      <c r="I254" s="32"/>
      <c r="J254" s="32"/>
      <c r="K254" s="32"/>
    </row>
    <row r="255" spans="2:11">
      <c r="B255" s="32"/>
      <c r="C255" s="32"/>
      <c r="D255" s="32"/>
      <c r="E255" s="32"/>
      <c r="F255" s="32"/>
      <c r="G255" s="32"/>
      <c r="H255" s="32"/>
      <c r="I255" s="32"/>
      <c r="J255" s="32"/>
      <c r="K255" s="32"/>
    </row>
    <row r="256" spans="2:11">
      <c r="B256" s="32"/>
      <c r="C256" s="32"/>
      <c r="D256" s="32"/>
      <c r="E256" s="32"/>
      <c r="F256" s="32"/>
      <c r="G256" s="32"/>
      <c r="H256" s="32"/>
      <c r="I256" s="32"/>
      <c r="J256" s="32"/>
      <c r="K256" s="32"/>
    </row>
    <row r="257" spans="2:11">
      <c r="B257" s="32"/>
      <c r="C257" s="32"/>
      <c r="D257" s="32"/>
      <c r="E257" s="32"/>
      <c r="F257" s="32"/>
      <c r="G257" s="32"/>
      <c r="H257" s="32"/>
      <c r="I257" s="32"/>
      <c r="J257" s="32"/>
      <c r="K257" s="32"/>
    </row>
    <row r="258" spans="2:11">
      <c r="B258" s="32"/>
      <c r="C258" s="32"/>
      <c r="D258" s="32"/>
      <c r="E258" s="32"/>
      <c r="F258" s="32"/>
      <c r="G258" s="32"/>
      <c r="H258" s="32"/>
      <c r="I258" s="32"/>
      <c r="J258" s="32"/>
      <c r="K258" s="32"/>
    </row>
    <row r="259" spans="2:11">
      <c r="B259" s="32"/>
      <c r="C259" s="32"/>
      <c r="D259" s="32"/>
      <c r="E259" s="32"/>
      <c r="F259" s="32"/>
      <c r="G259" s="32"/>
      <c r="H259" s="32"/>
      <c r="I259" s="32"/>
      <c r="J259" s="32"/>
      <c r="K259" s="32"/>
    </row>
    <row r="260" spans="2:11">
      <c r="B260" s="32"/>
      <c r="C260" s="32"/>
      <c r="D260" s="32"/>
      <c r="E260" s="32"/>
      <c r="F260" s="32"/>
      <c r="G260" s="32"/>
      <c r="H260" s="32"/>
      <c r="I260" s="32"/>
      <c r="J260" s="32"/>
      <c r="K260" s="32"/>
    </row>
    <row r="261" spans="2:11">
      <c r="B261" s="32"/>
      <c r="C261" s="32"/>
      <c r="D261" s="32"/>
      <c r="E261" s="32"/>
      <c r="F261" s="32"/>
      <c r="G261" s="32"/>
      <c r="H261" s="32"/>
      <c r="I261" s="32"/>
      <c r="J261" s="32"/>
      <c r="K261" s="32"/>
    </row>
    <row r="262" spans="2:11">
      <c r="B262" s="32"/>
      <c r="C262" s="32"/>
      <c r="D262" s="32"/>
      <c r="E262" s="32"/>
      <c r="F262" s="32"/>
      <c r="G262" s="32"/>
      <c r="H262" s="32"/>
      <c r="I262" s="32"/>
      <c r="J262" s="32"/>
      <c r="K262" s="32"/>
    </row>
    <row r="263" spans="2:11">
      <c r="B263" s="32"/>
      <c r="C263" s="32"/>
      <c r="D263" s="32"/>
      <c r="E263" s="32"/>
      <c r="F263" s="32"/>
      <c r="G263" s="32"/>
      <c r="H263" s="32"/>
      <c r="I263" s="32"/>
      <c r="J263" s="32"/>
      <c r="K263" s="32"/>
    </row>
    <row r="264" spans="2:11">
      <c r="B264" s="32"/>
      <c r="C264" s="32"/>
      <c r="D264" s="32"/>
      <c r="E264" s="32"/>
      <c r="F264" s="32"/>
      <c r="G264" s="32"/>
      <c r="H264" s="32"/>
      <c r="I264" s="32"/>
      <c r="J264" s="32"/>
      <c r="K264" s="32"/>
    </row>
    <row r="265" spans="2:11">
      <c r="B265" s="32"/>
      <c r="C265" s="32"/>
      <c r="D265" s="32"/>
      <c r="E265" s="32"/>
      <c r="F265" s="32"/>
      <c r="G265" s="32"/>
      <c r="H265" s="32"/>
      <c r="I265" s="32"/>
      <c r="J265" s="32"/>
      <c r="K265" s="32"/>
    </row>
    <row r="266" spans="2:11">
      <c r="B266" s="32"/>
      <c r="C266" s="32"/>
      <c r="D266" s="32"/>
      <c r="E266" s="32"/>
      <c r="F266" s="32"/>
      <c r="G266" s="32"/>
      <c r="H266" s="32"/>
      <c r="I266" s="32"/>
      <c r="J266" s="32"/>
      <c r="K266" s="32"/>
    </row>
    <row r="267" spans="2:11">
      <c r="B267" s="32"/>
      <c r="C267" s="32"/>
      <c r="D267" s="32"/>
      <c r="E267" s="32"/>
      <c r="F267" s="32"/>
      <c r="G267" s="32"/>
      <c r="H267" s="32"/>
      <c r="I267" s="32"/>
      <c r="J267" s="32"/>
      <c r="K267" s="32"/>
    </row>
    <row r="268" spans="2:11">
      <c r="B268" s="32"/>
      <c r="C268" s="32"/>
      <c r="D268" s="32"/>
      <c r="E268" s="32"/>
      <c r="F268" s="32"/>
      <c r="G268" s="32"/>
      <c r="H268" s="32"/>
      <c r="I268" s="32"/>
      <c r="J268" s="32"/>
      <c r="K268" s="32"/>
    </row>
    <row r="269" spans="2:11">
      <c r="B269" s="32"/>
      <c r="C269" s="32"/>
      <c r="D269" s="32"/>
      <c r="E269" s="32"/>
      <c r="F269" s="32"/>
      <c r="G269" s="32"/>
      <c r="H269" s="32"/>
      <c r="I269" s="32"/>
      <c r="J269" s="32"/>
      <c r="K269" s="32"/>
    </row>
    <row r="270" spans="2:11">
      <c r="B270" s="32"/>
      <c r="C270" s="32"/>
      <c r="D270" s="32"/>
      <c r="E270" s="32"/>
      <c r="F270" s="32"/>
      <c r="G270" s="32"/>
      <c r="H270" s="32"/>
      <c r="I270" s="32"/>
      <c r="J270" s="32"/>
      <c r="K270" s="32"/>
    </row>
    <row r="271" spans="2:11">
      <c r="B271" s="32"/>
      <c r="C271" s="32"/>
      <c r="D271" s="32"/>
      <c r="E271" s="32"/>
      <c r="F271" s="32"/>
      <c r="G271" s="32"/>
      <c r="H271" s="32"/>
      <c r="I271" s="32"/>
      <c r="J271" s="32"/>
      <c r="K271" s="32"/>
    </row>
    <row r="272" spans="2:11">
      <c r="B272" s="32"/>
      <c r="C272" s="32"/>
      <c r="D272" s="32"/>
      <c r="E272" s="32"/>
      <c r="F272" s="32"/>
      <c r="G272" s="32"/>
      <c r="H272" s="32"/>
      <c r="I272" s="32"/>
      <c r="J272" s="32"/>
      <c r="K272" s="32"/>
    </row>
    <row r="273" spans="2:11">
      <c r="B273" s="32"/>
      <c r="C273" s="32"/>
      <c r="D273" s="32"/>
      <c r="E273" s="32"/>
      <c r="F273" s="32"/>
      <c r="G273" s="32"/>
      <c r="H273" s="32"/>
      <c r="I273" s="32"/>
      <c r="J273" s="32"/>
      <c r="K273" s="32"/>
    </row>
    <row r="274" spans="2:11">
      <c r="B274" s="32"/>
      <c r="C274" s="32"/>
      <c r="D274" s="32"/>
      <c r="E274" s="32"/>
      <c r="F274" s="32"/>
      <c r="G274" s="32"/>
      <c r="H274" s="32"/>
      <c r="I274" s="32"/>
      <c r="J274" s="32"/>
      <c r="K274" s="32"/>
    </row>
    <row r="275" spans="2:11">
      <c r="B275" s="32"/>
      <c r="C275" s="32"/>
      <c r="D275" s="32"/>
      <c r="E275" s="32"/>
      <c r="F275" s="32"/>
      <c r="G275" s="32"/>
      <c r="H275" s="32"/>
      <c r="I275" s="32"/>
      <c r="J275" s="32"/>
      <c r="K275" s="32"/>
    </row>
    <row r="276" spans="2:11">
      <c r="B276" s="32"/>
      <c r="C276" s="32"/>
      <c r="D276" s="32"/>
      <c r="E276" s="32"/>
      <c r="F276" s="32"/>
      <c r="G276" s="32"/>
      <c r="H276" s="32"/>
      <c r="I276" s="32"/>
      <c r="J276" s="32"/>
      <c r="K276" s="32"/>
    </row>
    <row r="277" spans="2:11">
      <c r="B277" s="32"/>
      <c r="C277" s="32"/>
      <c r="D277" s="32"/>
      <c r="E277" s="32"/>
      <c r="F277" s="32"/>
      <c r="G277" s="32"/>
      <c r="H277" s="32"/>
      <c r="I277" s="32"/>
      <c r="J277" s="32"/>
      <c r="K277" s="32"/>
    </row>
    <row r="278" spans="2:11">
      <c r="B278" s="32"/>
      <c r="C278" s="32"/>
      <c r="D278" s="32"/>
      <c r="E278" s="32"/>
      <c r="F278" s="32"/>
      <c r="G278" s="32"/>
      <c r="H278" s="32"/>
      <c r="I278" s="32"/>
      <c r="J278" s="32"/>
      <c r="K278" s="32"/>
    </row>
    <row r="279" spans="2:11">
      <c r="B279" s="32"/>
      <c r="C279" s="32"/>
      <c r="D279" s="32"/>
      <c r="E279" s="32"/>
      <c r="F279" s="32"/>
      <c r="G279" s="32"/>
      <c r="H279" s="32"/>
      <c r="I279" s="32"/>
      <c r="J279" s="32"/>
      <c r="K279" s="32"/>
    </row>
    <row r="280" spans="2:11">
      <c r="B280" s="32"/>
      <c r="C280" s="32"/>
      <c r="D280" s="32"/>
      <c r="E280" s="32"/>
      <c r="F280" s="32"/>
      <c r="G280" s="32"/>
      <c r="H280" s="32"/>
      <c r="I280" s="32"/>
      <c r="J280" s="32"/>
      <c r="K280" s="32"/>
    </row>
    <row r="281" spans="2:11">
      <c r="B281" s="32"/>
      <c r="C281" s="32"/>
      <c r="D281" s="32"/>
      <c r="E281" s="32"/>
      <c r="F281" s="32"/>
      <c r="G281" s="32"/>
      <c r="H281" s="32"/>
      <c r="I281" s="32"/>
      <c r="J281" s="32"/>
      <c r="K281" s="32"/>
    </row>
    <row r="282" spans="2:11">
      <c r="B282" s="32"/>
      <c r="C282" s="32"/>
      <c r="D282" s="32"/>
      <c r="E282" s="32"/>
      <c r="F282" s="32"/>
      <c r="G282" s="32"/>
      <c r="H282" s="32"/>
      <c r="I282" s="32"/>
      <c r="J282" s="32"/>
      <c r="K282" s="32"/>
    </row>
    <row r="283" spans="2:11">
      <c r="B283" s="32"/>
      <c r="C283" s="32"/>
      <c r="D283" s="32"/>
      <c r="E283" s="32"/>
      <c r="F283" s="32"/>
      <c r="G283" s="32"/>
      <c r="H283" s="32"/>
      <c r="I283" s="32"/>
      <c r="J283" s="32"/>
      <c r="K283" s="32"/>
    </row>
    <row r="284" spans="2:11">
      <c r="B284" s="32"/>
      <c r="C284" s="32"/>
      <c r="D284" s="32"/>
      <c r="E284" s="32"/>
      <c r="F284" s="32"/>
      <c r="G284" s="32"/>
      <c r="H284" s="32"/>
      <c r="I284" s="32"/>
      <c r="J284" s="32"/>
      <c r="K284" s="32"/>
    </row>
    <row r="285" spans="2:11">
      <c r="B285" s="32"/>
      <c r="C285" s="32"/>
      <c r="D285" s="32"/>
      <c r="E285" s="32"/>
      <c r="F285" s="32"/>
      <c r="G285" s="32"/>
      <c r="H285" s="32"/>
      <c r="I285" s="32"/>
      <c r="J285" s="32"/>
      <c r="K285" s="32"/>
    </row>
    <row r="286" spans="2:11">
      <c r="B286" s="32"/>
      <c r="C286" s="32"/>
      <c r="D286" s="32"/>
      <c r="E286" s="32"/>
      <c r="F286" s="32"/>
      <c r="G286" s="32"/>
      <c r="H286" s="32"/>
      <c r="I286" s="32"/>
      <c r="J286" s="32"/>
      <c r="K286" s="32"/>
    </row>
    <row r="287" spans="2:11">
      <c r="B287" s="32"/>
      <c r="C287" s="32"/>
      <c r="D287" s="32"/>
      <c r="E287" s="32"/>
      <c r="F287" s="32"/>
      <c r="G287" s="32"/>
      <c r="H287" s="32"/>
      <c r="I287" s="32"/>
      <c r="J287" s="32"/>
      <c r="K287" s="32"/>
    </row>
    <row r="288" spans="2:11">
      <c r="B288" s="32"/>
      <c r="C288" s="32"/>
      <c r="D288" s="32"/>
      <c r="E288" s="32"/>
      <c r="F288" s="32"/>
      <c r="G288" s="32"/>
      <c r="H288" s="32"/>
      <c r="I288" s="32"/>
      <c r="J288" s="32"/>
      <c r="K288" s="32"/>
    </row>
    <row r="289" spans="2:11">
      <c r="B289" s="32"/>
      <c r="C289" s="32"/>
      <c r="D289" s="32"/>
      <c r="E289" s="32"/>
      <c r="F289" s="32"/>
      <c r="G289" s="32"/>
      <c r="H289" s="32"/>
      <c r="I289" s="32"/>
      <c r="J289" s="32"/>
      <c r="K289" s="32"/>
    </row>
    <row r="290" spans="2:11">
      <c r="B290" s="32"/>
      <c r="C290" s="32"/>
      <c r="D290" s="32"/>
      <c r="E290" s="32"/>
      <c r="F290" s="32"/>
      <c r="G290" s="32"/>
      <c r="H290" s="32"/>
      <c r="I290" s="32"/>
      <c r="J290" s="32"/>
      <c r="K290" s="32"/>
    </row>
    <row r="291" spans="2:11">
      <c r="B291" s="32"/>
      <c r="C291" s="32"/>
      <c r="D291" s="32"/>
      <c r="E291" s="32"/>
      <c r="F291" s="32"/>
      <c r="G291" s="32"/>
      <c r="H291" s="32"/>
      <c r="I291" s="32"/>
      <c r="J291" s="32"/>
      <c r="K291" s="32"/>
    </row>
    <row r="292" spans="2:11">
      <c r="B292" s="32"/>
      <c r="C292" s="32"/>
      <c r="D292" s="32"/>
      <c r="E292" s="32"/>
      <c r="F292" s="32"/>
      <c r="G292" s="32"/>
      <c r="H292" s="32"/>
      <c r="I292" s="32"/>
      <c r="J292" s="32"/>
      <c r="K292" s="32"/>
    </row>
    <row r="293" spans="2:11">
      <c r="B293" s="32"/>
      <c r="C293" s="32"/>
      <c r="D293" s="32"/>
      <c r="E293" s="32"/>
      <c r="F293" s="32"/>
      <c r="G293" s="32"/>
      <c r="H293" s="32"/>
      <c r="I293" s="32"/>
      <c r="J293" s="32"/>
      <c r="K293" s="32"/>
    </row>
    <row r="294" spans="2:11">
      <c r="B294" s="32"/>
      <c r="C294" s="32"/>
      <c r="D294" s="32"/>
      <c r="E294" s="32"/>
      <c r="F294" s="32"/>
      <c r="G294" s="32"/>
      <c r="H294" s="32"/>
      <c r="I294" s="32"/>
      <c r="J294" s="32"/>
      <c r="K294" s="32"/>
    </row>
    <row r="295" spans="2:11">
      <c r="B295" s="32"/>
      <c r="C295" s="32"/>
      <c r="D295" s="32"/>
      <c r="E295" s="32"/>
      <c r="F295" s="32"/>
      <c r="G295" s="32"/>
      <c r="H295" s="32"/>
      <c r="I295" s="32"/>
      <c r="J295" s="32"/>
      <c r="K295" s="32"/>
    </row>
    <row r="296" spans="2:11">
      <c r="B296" s="32"/>
      <c r="C296" s="32"/>
      <c r="D296" s="32"/>
      <c r="E296" s="32"/>
      <c r="F296" s="32"/>
      <c r="G296" s="32"/>
      <c r="H296" s="32"/>
      <c r="I296" s="32"/>
      <c r="J296" s="32"/>
      <c r="K296" s="32"/>
    </row>
    <row r="297" spans="2:11">
      <c r="B297" s="32"/>
      <c r="C297" s="32"/>
      <c r="D297" s="32"/>
      <c r="E297" s="32"/>
      <c r="F297" s="32"/>
      <c r="G297" s="32"/>
      <c r="H297" s="32"/>
      <c r="I297" s="32"/>
      <c r="J297" s="32"/>
      <c r="K297" s="32"/>
    </row>
    <row r="298" spans="2:11">
      <c r="B298" s="32"/>
      <c r="C298" s="32"/>
      <c r="D298" s="32"/>
      <c r="E298" s="32"/>
      <c r="F298" s="32"/>
      <c r="G298" s="32"/>
      <c r="H298" s="32"/>
      <c r="I298" s="32"/>
      <c r="J298" s="32"/>
      <c r="K298" s="32"/>
    </row>
    <row r="299" spans="2:11">
      <c r="B299" s="32"/>
      <c r="C299" s="32"/>
      <c r="D299" s="32"/>
      <c r="E299" s="32"/>
      <c r="F299" s="32"/>
      <c r="G299" s="32"/>
      <c r="H299" s="32"/>
      <c r="I299" s="32"/>
      <c r="J299" s="32"/>
      <c r="K299" s="32"/>
    </row>
    <row r="300" spans="2:11">
      <c r="B300" s="32"/>
      <c r="C300" s="32"/>
      <c r="D300" s="32"/>
      <c r="E300" s="32"/>
      <c r="F300" s="32"/>
      <c r="G300" s="32"/>
      <c r="H300" s="32"/>
      <c r="I300" s="32"/>
      <c r="J300" s="32"/>
      <c r="K300" s="32"/>
    </row>
    <row r="301" spans="2:11">
      <c r="B301" s="32"/>
      <c r="C301" s="32"/>
      <c r="D301" s="32"/>
      <c r="E301" s="32"/>
      <c r="F301" s="32"/>
      <c r="G301" s="32"/>
      <c r="H301" s="32"/>
      <c r="I301" s="32"/>
      <c r="J301" s="32"/>
      <c r="K301" s="32"/>
    </row>
    <row r="302" spans="2:11">
      <c r="B302" s="32"/>
      <c r="C302" s="32"/>
      <c r="D302" s="32"/>
      <c r="E302" s="32"/>
      <c r="F302" s="32"/>
      <c r="G302" s="32"/>
      <c r="H302" s="32"/>
      <c r="I302" s="32"/>
      <c r="J302" s="32"/>
      <c r="K302" s="32"/>
    </row>
    <row r="303" spans="2:11">
      <c r="B303" s="32"/>
      <c r="C303" s="32"/>
      <c r="D303" s="32"/>
      <c r="E303" s="32"/>
      <c r="F303" s="32"/>
      <c r="G303" s="32"/>
      <c r="H303" s="32"/>
      <c r="I303" s="32"/>
      <c r="J303" s="32"/>
      <c r="K303" s="32"/>
    </row>
    <row r="304" spans="2:11">
      <c r="B304" s="32"/>
      <c r="C304" s="32"/>
      <c r="D304" s="32"/>
      <c r="E304" s="32"/>
      <c r="F304" s="32"/>
      <c r="G304" s="32"/>
      <c r="H304" s="32"/>
      <c r="I304" s="32"/>
      <c r="J304" s="32"/>
      <c r="K304" s="32"/>
    </row>
    <row r="305" spans="2:11">
      <c r="B305" s="32"/>
      <c r="C305" s="32"/>
      <c r="D305" s="32"/>
      <c r="E305" s="32"/>
      <c r="F305" s="32"/>
      <c r="G305" s="32"/>
      <c r="H305" s="32"/>
      <c r="I305" s="32"/>
      <c r="J305" s="32"/>
      <c r="K305" s="32"/>
    </row>
    <row r="306" spans="2:11">
      <c r="B306" s="32"/>
      <c r="C306" s="32"/>
      <c r="D306" s="32"/>
      <c r="E306" s="32"/>
      <c r="F306" s="32"/>
      <c r="G306" s="32"/>
      <c r="H306" s="32"/>
      <c r="I306" s="32"/>
      <c r="J306" s="32"/>
      <c r="K306" s="32"/>
    </row>
    <row r="307" spans="2:11">
      <c r="B307" s="32"/>
      <c r="C307" s="32"/>
      <c r="D307" s="32"/>
      <c r="E307" s="32"/>
      <c r="F307" s="32"/>
      <c r="G307" s="32"/>
      <c r="H307" s="32"/>
      <c r="I307" s="32"/>
      <c r="J307" s="32"/>
      <c r="K307" s="32"/>
    </row>
    <row r="308" spans="2:11">
      <c r="B308" s="32"/>
      <c r="C308" s="32"/>
      <c r="D308" s="32"/>
      <c r="E308" s="32"/>
      <c r="F308" s="32"/>
      <c r="G308" s="32"/>
      <c r="H308" s="32"/>
      <c r="I308" s="32"/>
      <c r="J308" s="32"/>
      <c r="K308" s="32"/>
    </row>
    <row r="309" spans="2:11">
      <c r="B309" s="32"/>
      <c r="C309" s="32"/>
      <c r="D309" s="32"/>
      <c r="E309" s="32"/>
      <c r="F309" s="32"/>
      <c r="G309" s="32"/>
      <c r="H309" s="32"/>
      <c r="I309" s="32"/>
      <c r="J309" s="32"/>
      <c r="K309" s="32"/>
    </row>
    <row r="310" spans="2:11">
      <c r="B310" s="32"/>
      <c r="C310" s="32"/>
      <c r="D310" s="32"/>
      <c r="E310" s="32"/>
      <c r="F310" s="32"/>
      <c r="G310" s="32"/>
      <c r="H310" s="32"/>
      <c r="I310" s="32"/>
      <c r="J310" s="32"/>
      <c r="K310" s="32"/>
    </row>
    <row r="311" spans="2:11">
      <c r="B311" s="32"/>
      <c r="C311" s="32"/>
      <c r="D311" s="32"/>
      <c r="E311" s="32"/>
      <c r="F311" s="32"/>
      <c r="G311" s="32"/>
      <c r="H311" s="32"/>
      <c r="I311" s="32"/>
      <c r="J311" s="32"/>
      <c r="K311" s="32"/>
    </row>
    <row r="312" spans="2:11">
      <c r="B312" s="32"/>
      <c r="C312" s="32"/>
      <c r="D312" s="32"/>
      <c r="E312" s="32"/>
      <c r="F312" s="32"/>
      <c r="G312" s="32"/>
      <c r="H312" s="32"/>
      <c r="I312" s="32"/>
      <c r="J312" s="32"/>
      <c r="K312" s="32"/>
    </row>
    <row r="313" spans="2:11">
      <c r="B313" s="32"/>
      <c r="C313" s="32"/>
      <c r="D313" s="32"/>
      <c r="E313" s="32"/>
      <c r="F313" s="32"/>
      <c r="G313" s="32"/>
      <c r="H313" s="32"/>
      <c r="I313" s="32"/>
      <c r="J313" s="32"/>
      <c r="K313" s="32"/>
    </row>
    <row r="314" spans="2:11">
      <c r="B314" s="32"/>
      <c r="C314" s="32"/>
      <c r="D314" s="32"/>
      <c r="E314" s="32"/>
      <c r="F314" s="32"/>
      <c r="G314" s="32"/>
      <c r="H314" s="32"/>
      <c r="I314" s="32"/>
      <c r="J314" s="32"/>
      <c r="K314" s="32"/>
    </row>
    <row r="315" spans="2:11">
      <c r="B315" s="32"/>
      <c r="C315" s="32"/>
      <c r="D315" s="32"/>
      <c r="E315" s="32"/>
      <c r="F315" s="32"/>
      <c r="G315" s="32"/>
      <c r="H315" s="32"/>
      <c r="I315" s="32"/>
      <c r="J315" s="32"/>
      <c r="K315" s="32"/>
    </row>
    <row r="316" spans="2:11">
      <c r="B316" s="32"/>
      <c r="C316" s="32"/>
      <c r="D316" s="32"/>
      <c r="E316" s="32"/>
      <c r="F316" s="32"/>
      <c r="G316" s="32"/>
      <c r="H316" s="32"/>
      <c r="I316" s="32"/>
      <c r="J316" s="32"/>
      <c r="K316" s="32"/>
    </row>
    <row r="317" spans="2:11">
      <c r="B317" s="32"/>
      <c r="C317" s="32"/>
      <c r="D317" s="32"/>
      <c r="E317" s="32"/>
      <c r="F317" s="32"/>
      <c r="G317" s="32"/>
      <c r="H317" s="32"/>
      <c r="I317" s="32"/>
      <c r="J317" s="32"/>
      <c r="K317" s="32"/>
    </row>
    <row r="318" spans="2:11">
      <c r="B318" s="32"/>
      <c r="C318" s="32"/>
      <c r="D318" s="32"/>
      <c r="E318" s="32"/>
      <c r="F318" s="32"/>
      <c r="G318" s="32"/>
      <c r="H318" s="32"/>
      <c r="I318" s="32"/>
      <c r="J318" s="32"/>
      <c r="K318" s="32"/>
    </row>
    <row r="319" spans="2:11">
      <c r="B319" s="32"/>
      <c r="C319" s="32"/>
      <c r="D319" s="32"/>
      <c r="E319" s="32"/>
      <c r="F319" s="32"/>
      <c r="G319" s="32"/>
      <c r="H319" s="32"/>
      <c r="I319" s="32"/>
      <c r="J319" s="32"/>
      <c r="K319" s="32"/>
    </row>
    <row r="320" spans="2:11">
      <c r="B320" s="32"/>
      <c r="C320" s="32"/>
      <c r="D320" s="32"/>
      <c r="E320" s="32"/>
      <c r="F320" s="32"/>
      <c r="G320" s="32"/>
      <c r="H320" s="32"/>
      <c r="I320" s="32"/>
      <c r="J320" s="32"/>
      <c r="K320" s="32"/>
    </row>
    <row r="321" spans="2:11">
      <c r="B321" s="32"/>
      <c r="C321" s="32"/>
      <c r="D321" s="32"/>
      <c r="E321" s="32"/>
      <c r="F321" s="32"/>
      <c r="G321" s="32"/>
      <c r="H321" s="32"/>
      <c r="I321" s="32"/>
      <c r="J321" s="32"/>
      <c r="K321" s="32"/>
    </row>
    <row r="322" spans="2:11">
      <c r="B322" s="32"/>
      <c r="C322" s="32"/>
      <c r="D322" s="32"/>
      <c r="E322" s="32"/>
      <c r="F322" s="32"/>
      <c r="G322" s="32"/>
      <c r="H322" s="32"/>
      <c r="I322" s="32"/>
      <c r="J322" s="32"/>
      <c r="K322" s="32"/>
    </row>
    <row r="323" spans="2:11">
      <c r="B323" s="32"/>
      <c r="C323" s="32"/>
      <c r="D323" s="32"/>
      <c r="E323" s="32"/>
      <c r="F323" s="32"/>
      <c r="G323" s="32"/>
      <c r="H323" s="32"/>
      <c r="I323" s="32"/>
      <c r="J323" s="32"/>
      <c r="K323" s="32"/>
    </row>
    <row r="324" spans="2:11">
      <c r="B324" s="32"/>
      <c r="C324" s="32"/>
      <c r="D324" s="32"/>
      <c r="E324" s="32"/>
      <c r="F324" s="32"/>
      <c r="G324" s="32"/>
      <c r="H324" s="32"/>
      <c r="I324" s="32"/>
      <c r="J324" s="32"/>
      <c r="K324" s="32"/>
    </row>
    <row r="325" spans="2:11">
      <c r="B325" s="32"/>
      <c r="C325" s="32"/>
      <c r="D325" s="32"/>
      <c r="E325" s="32"/>
      <c r="F325" s="32"/>
      <c r="G325" s="32"/>
      <c r="H325" s="32"/>
      <c r="I325" s="32"/>
      <c r="J325" s="32"/>
      <c r="K325" s="32"/>
    </row>
    <row r="326" spans="2:11">
      <c r="B326" s="32"/>
      <c r="C326" s="32"/>
      <c r="D326" s="32"/>
      <c r="E326" s="32"/>
      <c r="F326" s="32"/>
      <c r="G326" s="32"/>
      <c r="H326" s="32"/>
      <c r="I326" s="32"/>
      <c r="J326" s="32"/>
      <c r="K326" s="32"/>
    </row>
    <row r="327" spans="2:11">
      <c r="B327" s="32"/>
      <c r="C327" s="32"/>
      <c r="D327" s="32"/>
      <c r="E327" s="32"/>
      <c r="F327" s="32"/>
      <c r="G327" s="32"/>
      <c r="H327" s="32"/>
      <c r="I327" s="32"/>
      <c r="J327" s="32"/>
      <c r="K327" s="32"/>
    </row>
    <row r="328" spans="2:11">
      <c r="B328" s="32"/>
      <c r="C328" s="32"/>
      <c r="D328" s="32"/>
      <c r="E328" s="32"/>
      <c r="F328" s="32"/>
      <c r="G328" s="32"/>
      <c r="H328" s="32"/>
      <c r="I328" s="32"/>
      <c r="J328" s="32"/>
      <c r="K328" s="32"/>
    </row>
    <row r="329" spans="2:11">
      <c r="B329" s="32"/>
      <c r="C329" s="32"/>
      <c r="D329" s="32"/>
      <c r="E329" s="32"/>
      <c r="F329" s="32"/>
      <c r="G329" s="32"/>
      <c r="H329" s="32"/>
      <c r="I329" s="32"/>
      <c r="J329" s="32"/>
      <c r="K329" s="32"/>
    </row>
    <row r="330" spans="2:11">
      <c r="B330" s="32"/>
      <c r="C330" s="32"/>
      <c r="D330" s="32"/>
      <c r="E330" s="32"/>
      <c r="F330" s="32"/>
      <c r="G330" s="32"/>
      <c r="H330" s="32"/>
      <c r="I330" s="32"/>
      <c r="J330" s="32"/>
      <c r="K330" s="32"/>
    </row>
    <row r="331" spans="2:11">
      <c r="B331" s="32"/>
      <c r="C331" s="32"/>
      <c r="D331" s="32"/>
      <c r="E331" s="32"/>
      <c r="F331" s="32"/>
      <c r="G331" s="32"/>
      <c r="H331" s="32"/>
      <c r="I331" s="32"/>
      <c r="J331" s="32"/>
      <c r="K331" s="32"/>
    </row>
    <row r="332" spans="2:11">
      <c r="B332" s="32"/>
      <c r="C332" s="32"/>
      <c r="D332" s="32"/>
      <c r="E332" s="32"/>
      <c r="F332" s="32"/>
      <c r="G332" s="32"/>
      <c r="H332" s="32"/>
      <c r="I332" s="32"/>
      <c r="J332" s="32"/>
      <c r="K332" s="32"/>
    </row>
    <row r="333" spans="2:11">
      <c r="B333" s="32"/>
      <c r="C333" s="32"/>
      <c r="D333" s="32"/>
      <c r="E333" s="32"/>
      <c r="F333" s="32"/>
      <c r="G333" s="32"/>
      <c r="H333" s="32"/>
      <c r="I333" s="32"/>
      <c r="J333" s="32"/>
      <c r="K333" s="32"/>
    </row>
    <row r="334" spans="2:11">
      <c r="B334" s="32"/>
      <c r="C334" s="32"/>
      <c r="D334" s="32"/>
      <c r="E334" s="32"/>
      <c r="F334" s="32"/>
      <c r="G334" s="32"/>
      <c r="H334" s="32"/>
      <c r="I334" s="32"/>
      <c r="J334" s="32"/>
      <c r="K334" s="32"/>
    </row>
    <row r="335" spans="2:11">
      <c r="B335" s="32"/>
      <c r="C335" s="32"/>
      <c r="D335" s="32"/>
      <c r="E335" s="32"/>
      <c r="F335" s="32"/>
      <c r="G335" s="32"/>
      <c r="H335" s="32"/>
      <c r="I335" s="32"/>
      <c r="J335" s="32"/>
      <c r="K335" s="32"/>
    </row>
    <row r="336" spans="2:11">
      <c r="B336" s="32"/>
      <c r="C336" s="32"/>
      <c r="D336" s="32"/>
      <c r="E336" s="32"/>
      <c r="F336" s="32"/>
      <c r="G336" s="32"/>
      <c r="H336" s="32"/>
      <c r="I336" s="32"/>
      <c r="J336" s="32"/>
      <c r="K336" s="32"/>
    </row>
    <row r="337" spans="2:11">
      <c r="B337" s="32"/>
      <c r="C337" s="32"/>
      <c r="D337" s="32"/>
      <c r="E337" s="32"/>
      <c r="F337" s="32"/>
      <c r="G337" s="32"/>
      <c r="H337" s="32"/>
      <c r="I337" s="32"/>
      <c r="J337" s="32"/>
      <c r="K337" s="32"/>
    </row>
    <row r="338" spans="2:11">
      <c r="B338" s="32"/>
      <c r="C338" s="32"/>
      <c r="D338" s="32"/>
      <c r="E338" s="32"/>
      <c r="F338" s="32"/>
      <c r="G338" s="32"/>
      <c r="H338" s="32"/>
      <c r="I338" s="32"/>
      <c r="J338" s="32"/>
      <c r="K338" s="32"/>
    </row>
    <row r="339" spans="2:11">
      <c r="B339" s="32"/>
      <c r="C339" s="32"/>
      <c r="D339" s="32"/>
      <c r="E339" s="32"/>
      <c r="F339" s="32"/>
      <c r="G339" s="32"/>
      <c r="H339" s="32"/>
      <c r="I339" s="32"/>
      <c r="J339" s="32"/>
      <c r="K339" s="32"/>
    </row>
    <row r="340" spans="2:11">
      <c r="B340" s="32"/>
      <c r="C340" s="32"/>
      <c r="D340" s="32"/>
      <c r="E340" s="32"/>
      <c r="F340" s="32"/>
      <c r="G340" s="32"/>
      <c r="H340" s="32"/>
      <c r="I340" s="32"/>
      <c r="J340" s="32"/>
      <c r="K340" s="32"/>
    </row>
    <row r="341" spans="2:11">
      <c r="B341" s="32"/>
      <c r="C341" s="32"/>
      <c r="D341" s="32"/>
      <c r="E341" s="32"/>
      <c r="F341" s="32"/>
      <c r="G341" s="32"/>
      <c r="H341" s="32"/>
      <c r="I341" s="32"/>
      <c r="J341" s="32"/>
      <c r="K341" s="32"/>
    </row>
    <row r="342" spans="2:11">
      <c r="B342" s="32"/>
      <c r="C342" s="32"/>
      <c r="D342" s="32"/>
      <c r="E342" s="32"/>
      <c r="F342" s="32"/>
      <c r="G342" s="32"/>
      <c r="H342" s="32"/>
      <c r="I342" s="32"/>
      <c r="J342" s="32"/>
      <c r="K342" s="32"/>
    </row>
    <row r="343" spans="2:11">
      <c r="B343" s="32"/>
      <c r="C343" s="32"/>
      <c r="D343" s="32"/>
      <c r="E343" s="32"/>
      <c r="F343" s="32"/>
      <c r="G343" s="32"/>
      <c r="H343" s="32"/>
      <c r="I343" s="32"/>
      <c r="J343" s="32"/>
      <c r="K343" s="32"/>
    </row>
    <row r="344" spans="2:11">
      <c r="B344" s="32"/>
      <c r="C344" s="32"/>
      <c r="D344" s="32"/>
      <c r="E344" s="32"/>
      <c r="F344" s="32"/>
      <c r="G344" s="32"/>
      <c r="H344" s="32"/>
      <c r="I344" s="32"/>
      <c r="J344" s="32"/>
      <c r="K344" s="32"/>
    </row>
    <row r="345" spans="2:11">
      <c r="B345" s="32"/>
      <c r="C345" s="32"/>
      <c r="D345" s="32"/>
      <c r="E345" s="32"/>
      <c r="F345" s="32"/>
      <c r="G345" s="32"/>
      <c r="H345" s="32"/>
      <c r="I345" s="32"/>
      <c r="J345" s="32"/>
      <c r="K345" s="32"/>
    </row>
    <row r="346" spans="2:11">
      <c r="B346" s="32"/>
      <c r="C346" s="32"/>
      <c r="D346" s="32"/>
      <c r="E346" s="32"/>
      <c r="F346" s="32"/>
      <c r="G346" s="32"/>
      <c r="H346" s="32"/>
      <c r="I346" s="32"/>
      <c r="J346" s="32"/>
      <c r="K346" s="32"/>
    </row>
    <row r="347" spans="2:11">
      <c r="B347" s="32"/>
      <c r="C347" s="32"/>
      <c r="D347" s="32"/>
      <c r="E347" s="32"/>
      <c r="F347" s="32"/>
      <c r="G347" s="32"/>
      <c r="H347" s="32"/>
      <c r="I347" s="32"/>
      <c r="J347" s="32"/>
      <c r="K347" s="32"/>
    </row>
    <row r="348" spans="2:11">
      <c r="B348" s="32"/>
      <c r="C348" s="32"/>
      <c r="D348" s="32"/>
      <c r="E348" s="32"/>
      <c r="F348" s="32"/>
      <c r="G348" s="32"/>
      <c r="H348" s="32"/>
      <c r="I348" s="32"/>
      <c r="J348" s="32"/>
      <c r="K348" s="32"/>
    </row>
    <row r="349" spans="2:11">
      <c r="B349" s="32"/>
      <c r="C349" s="32"/>
      <c r="D349" s="32"/>
      <c r="E349" s="32"/>
      <c r="F349" s="32"/>
      <c r="G349" s="32"/>
      <c r="H349" s="32"/>
      <c r="I349" s="32"/>
      <c r="J349" s="32"/>
      <c r="K349" s="32"/>
    </row>
    <row r="350" spans="2:11">
      <c r="B350" s="32"/>
      <c r="C350" s="32"/>
      <c r="D350" s="32"/>
      <c r="E350" s="32"/>
      <c r="F350" s="32"/>
      <c r="G350" s="32"/>
      <c r="H350" s="32"/>
      <c r="I350" s="32"/>
      <c r="J350" s="32"/>
      <c r="K350" s="32"/>
    </row>
    <row r="351" spans="2:11">
      <c r="B351" s="32"/>
      <c r="C351" s="32"/>
      <c r="D351" s="32"/>
      <c r="E351" s="32"/>
      <c r="F351" s="32"/>
      <c r="G351" s="32"/>
      <c r="H351" s="32"/>
      <c r="I351" s="32"/>
      <c r="J351" s="32"/>
      <c r="K351" s="32"/>
    </row>
    <row r="352" spans="2:11">
      <c r="B352" s="32"/>
      <c r="C352" s="32"/>
      <c r="D352" s="32"/>
      <c r="E352" s="32"/>
      <c r="F352" s="32"/>
      <c r="G352" s="32"/>
      <c r="H352" s="32"/>
      <c r="I352" s="32"/>
      <c r="J352" s="32"/>
      <c r="K352" s="32"/>
    </row>
    <row r="353" spans="2:11">
      <c r="B353" s="32"/>
      <c r="C353" s="32"/>
      <c r="D353" s="32"/>
      <c r="E353" s="32"/>
      <c r="F353" s="32"/>
      <c r="G353" s="32"/>
      <c r="H353" s="32"/>
      <c r="I353" s="32"/>
      <c r="J353" s="32"/>
      <c r="K353" s="32"/>
    </row>
    <row r="354" spans="2:11">
      <c r="B354" s="32"/>
      <c r="C354" s="32"/>
      <c r="D354" s="32"/>
      <c r="E354" s="32"/>
      <c r="F354" s="32"/>
      <c r="G354" s="32"/>
      <c r="H354" s="32"/>
      <c r="I354" s="32"/>
      <c r="J354" s="32"/>
      <c r="K354" s="32"/>
    </row>
    <row r="355" spans="2:11">
      <c r="B355" s="32"/>
      <c r="C355" s="32"/>
      <c r="D355" s="32"/>
      <c r="E355" s="32"/>
      <c r="F355" s="32"/>
      <c r="G355" s="32"/>
      <c r="H355" s="32"/>
      <c r="I355" s="32"/>
      <c r="J355" s="32"/>
      <c r="K355" s="32"/>
    </row>
    <row r="356" spans="2:11">
      <c r="B356" s="32"/>
      <c r="C356" s="32"/>
      <c r="D356" s="32"/>
      <c r="E356" s="32"/>
      <c r="F356" s="32"/>
      <c r="G356" s="32"/>
      <c r="H356" s="32"/>
      <c r="I356" s="32"/>
      <c r="J356" s="32"/>
      <c r="K356" s="32"/>
    </row>
    <row r="357" spans="2:11">
      <c r="B357" s="32"/>
      <c r="C357" s="32"/>
      <c r="D357" s="32"/>
      <c r="E357" s="32"/>
      <c r="F357" s="32"/>
      <c r="G357" s="32"/>
      <c r="H357" s="32"/>
      <c r="I357" s="32"/>
      <c r="J357" s="32"/>
      <c r="K357" s="32"/>
    </row>
    <row r="358" spans="2:11">
      <c r="B358" s="32"/>
      <c r="C358" s="32"/>
      <c r="D358" s="32"/>
      <c r="E358" s="32"/>
      <c r="F358" s="32"/>
      <c r="G358" s="32"/>
      <c r="H358" s="32"/>
      <c r="I358" s="32"/>
      <c r="J358" s="32"/>
      <c r="K358" s="32"/>
    </row>
    <row r="359" spans="2:11">
      <c r="B359" s="32"/>
      <c r="C359" s="32"/>
      <c r="D359" s="32"/>
      <c r="E359" s="32"/>
      <c r="F359" s="32"/>
      <c r="G359" s="32"/>
      <c r="H359" s="32"/>
      <c r="I359" s="32"/>
      <c r="J359" s="32"/>
      <c r="K359" s="32"/>
    </row>
    <row r="360" spans="2:11">
      <c r="B360" s="32"/>
      <c r="C360" s="32"/>
      <c r="D360" s="32"/>
      <c r="E360" s="32"/>
      <c r="F360" s="32"/>
      <c r="G360" s="32"/>
      <c r="H360" s="32"/>
      <c r="I360" s="32"/>
      <c r="J360" s="32"/>
      <c r="K360" s="32"/>
    </row>
    <row r="361" spans="2:11">
      <c r="B361" s="32"/>
      <c r="C361" s="32"/>
      <c r="D361" s="32"/>
      <c r="E361" s="32"/>
      <c r="F361" s="32"/>
      <c r="G361" s="32"/>
      <c r="H361" s="32"/>
      <c r="I361" s="32"/>
      <c r="J361" s="32"/>
      <c r="K361" s="32"/>
    </row>
    <row r="362" spans="2:11">
      <c r="B362" s="32"/>
      <c r="C362" s="32"/>
      <c r="D362" s="32"/>
      <c r="E362" s="32"/>
      <c r="F362" s="32"/>
      <c r="G362" s="32"/>
      <c r="H362" s="32"/>
      <c r="I362" s="32"/>
      <c r="J362" s="32"/>
      <c r="K362" s="32"/>
    </row>
    <row r="363" spans="2:11">
      <c r="B363" s="32"/>
      <c r="C363" s="32"/>
      <c r="D363" s="32"/>
      <c r="E363" s="32"/>
      <c r="F363" s="32"/>
      <c r="G363" s="32"/>
      <c r="H363" s="32"/>
      <c r="I363" s="32"/>
      <c r="J363" s="32"/>
      <c r="K363" s="32"/>
    </row>
    <row r="364" spans="2:11">
      <c r="B364" s="32"/>
      <c r="C364" s="32"/>
      <c r="D364" s="32"/>
      <c r="E364" s="32"/>
      <c r="F364" s="32"/>
      <c r="G364" s="32"/>
      <c r="H364" s="32"/>
      <c r="I364" s="32"/>
      <c r="J364" s="32"/>
      <c r="K364" s="32"/>
    </row>
    <row r="365" spans="2:11">
      <c r="B365" s="32"/>
      <c r="C365" s="32"/>
      <c r="D365" s="32"/>
      <c r="E365" s="32"/>
      <c r="F365" s="32"/>
      <c r="G365" s="32"/>
      <c r="H365" s="32"/>
      <c r="I365" s="32"/>
      <c r="J365" s="32"/>
      <c r="K365" s="32"/>
    </row>
    <row r="366" spans="2:11">
      <c r="B366" s="32"/>
      <c r="C366" s="32"/>
      <c r="D366" s="32"/>
      <c r="E366" s="32"/>
      <c r="F366" s="32"/>
      <c r="G366" s="32"/>
      <c r="H366" s="32"/>
      <c r="I366" s="32"/>
      <c r="J366" s="32"/>
      <c r="K366" s="32"/>
    </row>
    <row r="367" spans="2:11">
      <c r="B367" s="32"/>
      <c r="C367" s="32"/>
      <c r="D367" s="32"/>
      <c r="E367" s="32"/>
      <c r="F367" s="32"/>
      <c r="G367" s="32"/>
      <c r="H367" s="32"/>
      <c r="I367" s="32"/>
      <c r="J367" s="32"/>
      <c r="K367" s="32"/>
    </row>
    <row r="368" spans="2:11">
      <c r="B368" s="32"/>
      <c r="C368" s="32"/>
      <c r="D368" s="32"/>
      <c r="E368" s="32"/>
      <c r="F368" s="32"/>
      <c r="G368" s="32"/>
      <c r="H368" s="32"/>
      <c r="I368" s="32"/>
      <c r="J368" s="32"/>
      <c r="K368" s="32"/>
    </row>
    <row r="369" spans="2:11">
      <c r="B369" s="32"/>
      <c r="C369" s="32"/>
      <c r="D369" s="32"/>
      <c r="E369" s="32"/>
      <c r="F369" s="32"/>
      <c r="G369" s="32"/>
      <c r="H369" s="32"/>
      <c r="I369" s="32"/>
      <c r="J369" s="32"/>
      <c r="K369" s="32"/>
    </row>
    <row r="370" spans="2:11">
      <c r="B370" s="32"/>
      <c r="C370" s="32"/>
      <c r="D370" s="32"/>
      <c r="E370" s="32"/>
      <c r="F370" s="32"/>
      <c r="G370" s="32"/>
      <c r="H370" s="32"/>
      <c r="I370" s="32"/>
      <c r="J370" s="32"/>
      <c r="K370" s="32"/>
    </row>
    <row r="371" spans="2:11">
      <c r="B371" s="32"/>
      <c r="C371" s="32"/>
      <c r="D371" s="32"/>
      <c r="E371" s="32"/>
      <c r="F371" s="32"/>
      <c r="G371" s="32"/>
      <c r="H371" s="32"/>
      <c r="I371" s="32"/>
      <c r="J371" s="32"/>
      <c r="K371" s="32"/>
    </row>
    <row r="372" spans="2:11">
      <c r="B372" s="32"/>
      <c r="C372" s="32"/>
      <c r="D372" s="32"/>
      <c r="E372" s="32"/>
      <c r="F372" s="32"/>
      <c r="G372" s="32"/>
      <c r="H372" s="32"/>
      <c r="I372" s="32"/>
      <c r="J372" s="32"/>
      <c r="K372" s="32"/>
    </row>
    <row r="373" spans="2:11">
      <c r="B373" s="32"/>
      <c r="C373" s="32"/>
      <c r="D373" s="32"/>
      <c r="E373" s="32"/>
      <c r="F373" s="32"/>
      <c r="G373" s="32"/>
      <c r="H373" s="32"/>
      <c r="I373" s="32"/>
      <c r="J373" s="32"/>
      <c r="K373" s="32"/>
    </row>
    <row r="374" spans="2:11">
      <c r="B374" s="32"/>
      <c r="C374" s="32"/>
      <c r="D374" s="32"/>
      <c r="E374" s="32"/>
      <c r="F374" s="32"/>
      <c r="G374" s="32"/>
      <c r="H374" s="32"/>
      <c r="I374" s="32"/>
      <c r="J374" s="32"/>
      <c r="K374" s="32"/>
    </row>
    <row r="375" spans="2:11">
      <c r="B375" s="32"/>
      <c r="C375" s="32"/>
      <c r="D375" s="32"/>
      <c r="E375" s="32"/>
      <c r="F375" s="32"/>
      <c r="G375" s="32"/>
      <c r="H375" s="32"/>
      <c r="I375" s="32"/>
      <c r="J375" s="32"/>
      <c r="K375" s="32"/>
    </row>
    <row r="376" spans="2:11">
      <c r="B376" s="32"/>
      <c r="C376" s="32"/>
      <c r="D376" s="32"/>
      <c r="E376" s="32"/>
      <c r="F376" s="32"/>
      <c r="G376" s="32"/>
      <c r="H376" s="32"/>
      <c r="I376" s="32"/>
      <c r="J376" s="32"/>
      <c r="K376" s="32"/>
    </row>
    <row r="377" spans="2:11">
      <c r="B377" s="32"/>
      <c r="C377" s="32"/>
      <c r="D377" s="32"/>
      <c r="E377" s="32"/>
      <c r="F377" s="32"/>
      <c r="G377" s="32"/>
      <c r="H377" s="32"/>
      <c r="I377" s="32"/>
      <c r="J377" s="32"/>
      <c r="K377" s="32"/>
    </row>
    <row r="378" spans="2:11">
      <c r="B378" s="32"/>
      <c r="C378" s="32"/>
      <c r="D378" s="32"/>
      <c r="E378" s="32"/>
      <c r="F378" s="32"/>
      <c r="G378" s="32"/>
      <c r="H378" s="32"/>
      <c r="I378" s="32"/>
      <c r="J378" s="32"/>
      <c r="K378" s="32"/>
    </row>
    <row r="379" spans="2:11">
      <c r="B379" s="32"/>
      <c r="C379" s="32"/>
      <c r="D379" s="32"/>
      <c r="E379" s="32"/>
      <c r="F379" s="32"/>
      <c r="G379" s="32"/>
      <c r="H379" s="32"/>
      <c r="I379" s="32"/>
      <c r="J379" s="32"/>
      <c r="K379" s="32"/>
    </row>
    <row r="380" spans="2:11">
      <c r="B380" s="32"/>
      <c r="C380" s="32"/>
      <c r="D380" s="32"/>
      <c r="E380" s="32"/>
      <c r="F380" s="32"/>
      <c r="G380" s="32"/>
      <c r="H380" s="32"/>
      <c r="I380" s="32"/>
      <c r="J380" s="32"/>
      <c r="K380" s="32"/>
    </row>
    <row r="381" spans="2:11">
      <c r="B381" s="32"/>
      <c r="C381" s="32"/>
      <c r="D381" s="32"/>
      <c r="E381" s="32"/>
      <c r="F381" s="32"/>
      <c r="G381" s="32"/>
      <c r="H381" s="32"/>
      <c r="I381" s="32"/>
      <c r="J381" s="32"/>
      <c r="K381" s="32"/>
    </row>
    <row r="382" spans="2:11">
      <c r="B382" s="32"/>
      <c r="C382" s="32"/>
      <c r="D382" s="32"/>
      <c r="E382" s="32"/>
      <c r="F382" s="32"/>
      <c r="G382" s="32"/>
      <c r="H382" s="32"/>
      <c r="I382" s="32"/>
      <c r="J382" s="32"/>
      <c r="K382" s="32"/>
    </row>
    <row r="383" spans="2:11">
      <c r="B383" s="32"/>
      <c r="C383" s="32"/>
      <c r="D383" s="32"/>
      <c r="E383" s="32"/>
      <c r="F383" s="32"/>
      <c r="G383" s="32"/>
      <c r="H383" s="32"/>
      <c r="I383" s="32"/>
      <c r="J383" s="32"/>
      <c r="K383" s="32"/>
    </row>
    <row r="384" spans="2:11">
      <c r="B384" s="32"/>
      <c r="C384" s="32"/>
      <c r="D384" s="32"/>
      <c r="E384" s="32"/>
      <c r="F384" s="32"/>
      <c r="G384" s="32"/>
      <c r="H384" s="32"/>
      <c r="I384" s="32"/>
      <c r="J384" s="32"/>
      <c r="K384" s="32"/>
    </row>
    <row r="385" spans="2:11">
      <c r="B385" s="32"/>
      <c r="C385" s="32"/>
      <c r="D385" s="32"/>
      <c r="E385" s="32"/>
      <c r="F385" s="32"/>
      <c r="G385" s="32"/>
      <c r="H385" s="32"/>
      <c r="I385" s="32"/>
      <c r="J385" s="32"/>
      <c r="K385" s="32"/>
    </row>
    <row r="386" spans="2:11">
      <c r="B386" s="32"/>
      <c r="C386" s="32"/>
      <c r="D386" s="32"/>
      <c r="E386" s="32"/>
      <c r="F386" s="32"/>
      <c r="G386" s="32"/>
      <c r="H386" s="32"/>
      <c r="I386" s="32"/>
      <c r="J386" s="32"/>
      <c r="K386" s="32"/>
    </row>
    <row r="387" spans="2:11">
      <c r="B387" s="32"/>
      <c r="C387" s="32"/>
      <c r="D387" s="32"/>
      <c r="E387" s="32"/>
      <c r="F387" s="32"/>
      <c r="G387" s="32"/>
      <c r="H387" s="32"/>
      <c r="I387" s="32"/>
      <c r="J387" s="32"/>
      <c r="K387" s="32"/>
    </row>
    <row r="388" spans="2:11">
      <c r="B388" s="32"/>
      <c r="C388" s="32"/>
      <c r="D388" s="32"/>
      <c r="E388" s="32"/>
      <c r="F388" s="32"/>
      <c r="G388" s="32"/>
      <c r="H388" s="32"/>
      <c r="I388" s="32"/>
      <c r="J388" s="32"/>
      <c r="K388" s="32"/>
    </row>
    <row r="389" spans="2:11">
      <c r="B389" s="32"/>
      <c r="C389" s="32"/>
      <c r="D389" s="32"/>
      <c r="E389" s="32"/>
      <c r="F389" s="32"/>
      <c r="G389" s="32"/>
      <c r="H389" s="32"/>
      <c r="I389" s="32"/>
      <c r="J389" s="32"/>
      <c r="K389" s="32"/>
    </row>
    <row r="390" spans="2:11">
      <c r="B390" s="32"/>
      <c r="C390" s="32"/>
      <c r="D390" s="32"/>
      <c r="E390" s="32"/>
      <c r="F390" s="32"/>
      <c r="G390" s="32"/>
      <c r="H390" s="32"/>
      <c r="I390" s="32"/>
      <c r="J390" s="32"/>
      <c r="K390" s="32"/>
    </row>
    <row r="391" spans="2:11">
      <c r="B391" s="32"/>
      <c r="C391" s="32"/>
      <c r="D391" s="32"/>
      <c r="E391" s="32"/>
      <c r="F391" s="32"/>
      <c r="G391" s="32"/>
      <c r="H391" s="32"/>
      <c r="I391" s="32"/>
      <c r="J391" s="32"/>
      <c r="K391" s="32"/>
    </row>
    <row r="392" spans="2:11">
      <c r="B392" s="32"/>
      <c r="C392" s="32"/>
      <c r="D392" s="32"/>
      <c r="E392" s="32"/>
      <c r="F392" s="32"/>
      <c r="G392" s="32"/>
      <c r="H392" s="32"/>
      <c r="I392" s="32"/>
      <c r="J392" s="32"/>
      <c r="K392" s="32"/>
    </row>
    <row r="393" spans="2:11">
      <c r="B393" s="32"/>
      <c r="C393" s="32"/>
      <c r="D393" s="32"/>
      <c r="E393" s="32"/>
      <c r="F393" s="32"/>
      <c r="G393" s="32"/>
      <c r="H393" s="32"/>
      <c r="I393" s="32"/>
      <c r="J393" s="32"/>
      <c r="K393" s="32"/>
    </row>
    <row r="394" spans="2:11">
      <c r="B394" s="32"/>
      <c r="C394" s="32"/>
      <c r="D394" s="32"/>
      <c r="E394" s="32"/>
      <c r="F394" s="32"/>
      <c r="G394" s="32"/>
      <c r="H394" s="32"/>
      <c r="I394" s="32"/>
      <c r="J394" s="32"/>
      <c r="K394" s="32"/>
    </row>
    <row r="395" spans="2:11">
      <c r="B395" s="32"/>
      <c r="C395" s="32"/>
      <c r="D395" s="32"/>
      <c r="E395" s="32"/>
      <c r="F395" s="32"/>
      <c r="G395" s="32"/>
      <c r="H395" s="32"/>
      <c r="I395" s="32"/>
      <c r="J395" s="32"/>
      <c r="K395" s="32"/>
    </row>
    <row r="396" spans="2:11">
      <c r="B396" s="32"/>
      <c r="C396" s="32"/>
      <c r="D396" s="32"/>
      <c r="E396" s="32"/>
      <c r="F396" s="32"/>
      <c r="G396" s="32"/>
      <c r="H396" s="32"/>
      <c r="I396" s="32"/>
      <c r="J396" s="32"/>
      <c r="K396" s="32"/>
    </row>
    <row r="397" spans="2:11">
      <c r="B397" s="32"/>
      <c r="C397" s="32"/>
      <c r="D397" s="32"/>
      <c r="E397" s="32"/>
      <c r="F397" s="32"/>
      <c r="G397" s="32"/>
      <c r="H397" s="32"/>
      <c r="I397" s="32"/>
      <c r="J397" s="32"/>
      <c r="K397" s="32"/>
    </row>
    <row r="398" spans="2:11">
      <c r="B398" s="32"/>
      <c r="C398" s="32"/>
      <c r="D398" s="32"/>
      <c r="E398" s="32"/>
      <c r="F398" s="32"/>
      <c r="G398" s="32"/>
      <c r="H398" s="32"/>
      <c r="I398" s="32"/>
      <c r="J398" s="32"/>
      <c r="K398" s="32"/>
    </row>
    <row r="399" spans="2:11">
      <c r="B399" s="32"/>
      <c r="C399" s="32"/>
      <c r="D399" s="32"/>
      <c r="E399" s="32"/>
      <c r="F399" s="32"/>
      <c r="G399" s="32"/>
      <c r="H399" s="32"/>
      <c r="I399" s="32"/>
      <c r="J399" s="32"/>
      <c r="K399" s="32"/>
    </row>
    <row r="400" spans="2:11">
      <c r="B400" s="32"/>
      <c r="C400" s="32"/>
      <c r="D400" s="32"/>
      <c r="E400" s="32"/>
      <c r="F400" s="32"/>
      <c r="G400" s="32"/>
      <c r="H400" s="32"/>
      <c r="I400" s="32"/>
      <c r="J400" s="32"/>
      <c r="K400" s="32"/>
    </row>
    <row r="401" spans="2:11">
      <c r="B401" s="32"/>
      <c r="C401" s="32"/>
      <c r="D401" s="32"/>
      <c r="E401" s="32"/>
      <c r="F401" s="32"/>
      <c r="G401" s="32"/>
      <c r="H401" s="32"/>
      <c r="I401" s="32"/>
      <c r="J401" s="32"/>
      <c r="K401" s="32"/>
    </row>
    <row r="402" spans="2:11">
      <c r="B402" s="32"/>
      <c r="C402" s="32"/>
      <c r="D402" s="32"/>
      <c r="E402" s="32"/>
      <c r="F402" s="32"/>
      <c r="G402" s="32"/>
      <c r="H402" s="32"/>
      <c r="I402" s="32"/>
      <c r="J402" s="32"/>
      <c r="K402" s="32"/>
    </row>
    <row r="403" spans="2:11">
      <c r="B403" s="32"/>
      <c r="C403" s="32"/>
      <c r="D403" s="32"/>
      <c r="E403" s="32"/>
      <c r="F403" s="32"/>
      <c r="G403" s="32"/>
      <c r="H403" s="32"/>
      <c r="I403" s="32"/>
      <c r="J403" s="32"/>
      <c r="K403" s="32"/>
    </row>
    <row r="404" spans="2:11">
      <c r="B404" s="32"/>
      <c r="C404" s="32"/>
      <c r="D404" s="32"/>
      <c r="E404" s="32"/>
      <c r="F404" s="32"/>
      <c r="G404" s="32"/>
      <c r="H404" s="32"/>
      <c r="I404" s="32"/>
      <c r="J404" s="32"/>
      <c r="K404" s="32"/>
    </row>
    <row r="405" spans="2:11">
      <c r="B405" s="32"/>
      <c r="C405" s="32"/>
      <c r="D405" s="32"/>
      <c r="E405" s="32"/>
      <c r="F405" s="32"/>
      <c r="G405" s="32"/>
      <c r="H405" s="32"/>
      <c r="I405" s="32"/>
      <c r="J405" s="32"/>
      <c r="K405" s="32"/>
    </row>
    <row r="406" spans="2:11">
      <c r="B406" s="32"/>
      <c r="C406" s="32"/>
      <c r="D406" s="32"/>
      <c r="E406" s="32"/>
      <c r="F406" s="32"/>
      <c r="G406" s="32"/>
      <c r="H406" s="32"/>
      <c r="I406" s="32"/>
      <c r="J406" s="32"/>
      <c r="K406" s="32"/>
    </row>
    <row r="407" spans="2:11">
      <c r="B407" s="32"/>
      <c r="C407" s="32"/>
      <c r="D407" s="32"/>
      <c r="E407" s="32"/>
      <c r="F407" s="32"/>
      <c r="G407" s="32"/>
      <c r="H407" s="32"/>
      <c r="I407" s="32"/>
      <c r="J407" s="32"/>
      <c r="K407" s="32"/>
    </row>
    <row r="408" spans="2:11">
      <c r="B408" s="32"/>
      <c r="C408" s="32"/>
      <c r="D408" s="32"/>
      <c r="E408" s="32"/>
      <c r="F408" s="32"/>
      <c r="G408" s="32"/>
      <c r="H408" s="32"/>
      <c r="I408" s="32"/>
      <c r="J408" s="32"/>
      <c r="K408" s="32"/>
    </row>
    <row r="409" spans="2:11">
      <c r="B409" s="32"/>
      <c r="C409" s="32"/>
      <c r="D409" s="32"/>
      <c r="E409" s="32"/>
      <c r="F409" s="32"/>
      <c r="G409" s="32"/>
      <c r="H409" s="32"/>
      <c r="I409" s="32"/>
      <c r="J409" s="32"/>
      <c r="K409" s="32"/>
    </row>
    <row r="410" spans="2:11">
      <c r="B410" s="32"/>
      <c r="C410" s="32"/>
      <c r="D410" s="32"/>
      <c r="E410" s="32"/>
      <c r="F410" s="32"/>
      <c r="G410" s="32"/>
      <c r="H410" s="32"/>
      <c r="I410" s="32"/>
      <c r="J410" s="32"/>
      <c r="K410" s="32"/>
    </row>
    <row r="411" spans="2:11">
      <c r="B411" s="32"/>
      <c r="C411" s="32"/>
      <c r="D411" s="32"/>
      <c r="E411" s="32"/>
      <c r="F411" s="32"/>
      <c r="G411" s="32"/>
      <c r="H411" s="32"/>
      <c r="I411" s="32"/>
      <c r="J411" s="32"/>
      <c r="K411" s="32"/>
    </row>
    <row r="412" spans="2:11">
      <c r="B412" s="32"/>
      <c r="C412" s="32"/>
      <c r="D412" s="32"/>
      <c r="E412" s="32"/>
      <c r="F412" s="32"/>
      <c r="G412" s="32"/>
      <c r="H412" s="32"/>
      <c r="I412" s="32"/>
      <c r="J412" s="32"/>
      <c r="K412" s="32"/>
    </row>
    <row r="413" spans="2:11">
      <c r="B413" s="32"/>
      <c r="C413" s="32"/>
      <c r="D413" s="32"/>
      <c r="E413" s="32"/>
      <c r="F413" s="32"/>
      <c r="G413" s="32"/>
      <c r="H413" s="32"/>
      <c r="I413" s="32"/>
      <c r="J413" s="32"/>
      <c r="K413" s="32"/>
    </row>
    <row r="414" spans="2:11">
      <c r="B414" s="32"/>
      <c r="C414" s="32"/>
      <c r="D414" s="32"/>
      <c r="E414" s="32"/>
      <c r="F414" s="32"/>
      <c r="G414" s="32"/>
      <c r="H414" s="32"/>
      <c r="I414" s="32"/>
      <c r="J414" s="32"/>
      <c r="K414" s="32"/>
    </row>
    <row r="415" spans="2:11">
      <c r="B415" s="32"/>
      <c r="C415" s="32"/>
      <c r="D415" s="32"/>
      <c r="E415" s="32"/>
      <c r="F415" s="32"/>
      <c r="G415" s="32"/>
      <c r="H415" s="32"/>
      <c r="I415" s="32"/>
      <c r="J415" s="32"/>
      <c r="K415" s="32"/>
    </row>
    <row r="416" spans="2:11">
      <c r="B416" s="32"/>
      <c r="C416" s="32"/>
      <c r="D416" s="32"/>
      <c r="E416" s="32"/>
      <c r="F416" s="32"/>
      <c r="G416" s="32"/>
      <c r="H416" s="32"/>
      <c r="I416" s="32"/>
      <c r="J416" s="32"/>
      <c r="K416" s="32"/>
    </row>
    <row r="417" spans="2:11">
      <c r="B417" s="32"/>
      <c r="C417" s="32"/>
      <c r="D417" s="32"/>
      <c r="E417" s="32"/>
      <c r="F417" s="32"/>
      <c r="G417" s="32"/>
      <c r="H417" s="32"/>
      <c r="I417" s="32"/>
      <c r="J417" s="32"/>
      <c r="K417" s="32"/>
    </row>
    <row r="418" spans="2:11">
      <c r="B418" s="32"/>
      <c r="C418" s="32"/>
      <c r="D418" s="32"/>
      <c r="E418" s="32"/>
      <c r="F418" s="32"/>
      <c r="G418" s="32"/>
      <c r="H418" s="32"/>
      <c r="I418" s="32"/>
      <c r="J418" s="32"/>
      <c r="K418" s="32"/>
    </row>
    <row r="419" spans="2:11">
      <c r="B419" s="32"/>
      <c r="C419" s="32"/>
      <c r="D419" s="32"/>
      <c r="E419" s="32"/>
      <c r="F419" s="32"/>
      <c r="G419" s="32"/>
      <c r="H419" s="32"/>
      <c r="I419" s="32"/>
      <c r="J419" s="32"/>
      <c r="K419" s="32"/>
    </row>
    <row r="420" spans="2:11">
      <c r="B420" s="32"/>
      <c r="C420" s="32"/>
      <c r="D420" s="32"/>
      <c r="E420" s="32"/>
      <c r="F420" s="32"/>
      <c r="G420" s="32"/>
      <c r="H420" s="32"/>
      <c r="I420" s="32"/>
      <c r="J420" s="32"/>
      <c r="K420" s="32"/>
    </row>
    <row r="421" spans="2:11">
      <c r="B421" s="32"/>
      <c r="C421" s="32"/>
      <c r="D421" s="32"/>
      <c r="E421" s="32"/>
      <c r="F421" s="32"/>
      <c r="G421" s="32"/>
      <c r="H421" s="32"/>
      <c r="I421" s="32"/>
      <c r="J421" s="32"/>
      <c r="K421" s="32"/>
    </row>
    <row r="422" spans="2:11">
      <c r="B422" s="32"/>
      <c r="C422" s="32"/>
      <c r="D422" s="32"/>
      <c r="E422" s="32"/>
      <c r="F422" s="32"/>
      <c r="G422" s="32"/>
      <c r="H422" s="32"/>
      <c r="I422" s="32"/>
      <c r="J422" s="32"/>
      <c r="K422" s="32"/>
    </row>
    <row r="423" spans="2:11">
      <c r="B423" s="32"/>
      <c r="C423" s="32"/>
      <c r="D423" s="32"/>
      <c r="E423" s="32"/>
      <c r="F423" s="32"/>
      <c r="G423" s="32"/>
      <c r="H423" s="32"/>
      <c r="I423" s="32"/>
      <c r="J423" s="32"/>
      <c r="K423" s="32"/>
    </row>
    <row r="424" spans="2:11">
      <c r="B424" s="32"/>
      <c r="C424" s="32"/>
      <c r="D424" s="32"/>
      <c r="E424" s="32"/>
      <c r="F424" s="32"/>
      <c r="G424" s="32"/>
      <c r="H424" s="32"/>
      <c r="I424" s="32"/>
      <c r="J424" s="32"/>
      <c r="K424" s="32"/>
    </row>
    <row r="425" spans="2:11">
      <c r="B425" s="32"/>
      <c r="C425" s="32"/>
      <c r="D425" s="32"/>
      <c r="E425" s="32"/>
      <c r="F425" s="32"/>
      <c r="G425" s="32"/>
      <c r="H425" s="32"/>
      <c r="I425" s="32"/>
      <c r="J425" s="32"/>
      <c r="K425" s="32"/>
    </row>
    <row r="426" spans="2:11">
      <c r="B426" s="32"/>
      <c r="C426" s="32"/>
      <c r="D426" s="32"/>
      <c r="E426" s="32"/>
      <c r="F426" s="32"/>
      <c r="G426" s="32"/>
      <c r="H426" s="32"/>
      <c r="I426" s="32"/>
      <c r="J426" s="32"/>
      <c r="K426" s="32"/>
    </row>
    <row r="427" spans="2:11">
      <c r="B427" s="32"/>
      <c r="C427" s="32"/>
      <c r="D427" s="32"/>
      <c r="E427" s="32"/>
      <c r="F427" s="32"/>
      <c r="G427" s="32"/>
      <c r="H427" s="32"/>
      <c r="I427" s="32"/>
      <c r="J427" s="32"/>
      <c r="K427" s="32"/>
    </row>
    <row r="428" spans="2:11">
      <c r="B428" s="32"/>
      <c r="C428" s="32"/>
      <c r="D428" s="32"/>
      <c r="E428" s="32"/>
      <c r="F428" s="32"/>
      <c r="G428" s="32"/>
      <c r="H428" s="32"/>
      <c r="I428" s="32"/>
      <c r="J428" s="32"/>
      <c r="K428" s="32"/>
    </row>
    <row r="429" spans="2:11">
      <c r="B429" s="32"/>
      <c r="C429" s="32"/>
      <c r="D429" s="32"/>
      <c r="E429" s="32"/>
      <c r="F429" s="32"/>
      <c r="G429" s="32"/>
      <c r="H429" s="32"/>
      <c r="I429" s="32"/>
      <c r="J429" s="32"/>
      <c r="K429" s="32"/>
    </row>
    <row r="430" spans="2:11">
      <c r="B430" s="32"/>
      <c r="C430" s="32"/>
      <c r="D430" s="32"/>
      <c r="E430" s="32"/>
      <c r="F430" s="32"/>
      <c r="G430" s="32"/>
      <c r="H430" s="32"/>
      <c r="I430" s="32"/>
      <c r="J430" s="32"/>
      <c r="K430" s="32"/>
    </row>
    <row r="431" spans="2:11">
      <c r="B431" s="32"/>
      <c r="C431" s="32"/>
      <c r="D431" s="32"/>
      <c r="E431" s="32"/>
      <c r="F431" s="32"/>
      <c r="G431" s="32"/>
      <c r="H431" s="32"/>
      <c r="I431" s="32"/>
      <c r="J431" s="32"/>
      <c r="K431" s="32"/>
    </row>
    <row r="432" spans="2:11">
      <c r="B432" s="32"/>
      <c r="C432" s="32"/>
      <c r="D432" s="32"/>
      <c r="E432" s="32"/>
      <c r="F432" s="32"/>
      <c r="G432" s="32"/>
      <c r="H432" s="32"/>
      <c r="I432" s="32"/>
      <c r="J432" s="32"/>
      <c r="K432" s="32"/>
    </row>
    <row r="433" spans="2:11">
      <c r="B433" s="32"/>
      <c r="C433" s="32"/>
      <c r="D433" s="32"/>
      <c r="E433" s="32"/>
      <c r="F433" s="32"/>
      <c r="G433" s="32"/>
      <c r="H433" s="32"/>
      <c r="I433" s="32"/>
      <c r="J433" s="32"/>
      <c r="K433" s="32"/>
    </row>
    <row r="434" spans="2:11">
      <c r="B434" s="32"/>
      <c r="C434" s="32"/>
      <c r="D434" s="32"/>
      <c r="E434" s="32"/>
      <c r="F434" s="32"/>
      <c r="G434" s="32"/>
      <c r="H434" s="32"/>
      <c r="I434" s="32"/>
      <c r="J434" s="32"/>
      <c r="K434" s="32"/>
    </row>
    <row r="435" spans="2:11">
      <c r="B435" s="32"/>
      <c r="C435" s="32"/>
      <c r="D435" s="32"/>
      <c r="E435" s="32"/>
      <c r="F435" s="32"/>
      <c r="G435" s="32"/>
      <c r="H435" s="32"/>
      <c r="I435" s="32"/>
      <c r="J435" s="32"/>
      <c r="K435" s="32"/>
    </row>
    <row r="436" spans="2:11">
      <c r="B436" s="32"/>
      <c r="C436" s="32"/>
      <c r="D436" s="32"/>
      <c r="E436" s="32"/>
      <c r="F436" s="32"/>
      <c r="G436" s="32"/>
      <c r="H436" s="32"/>
      <c r="I436" s="32"/>
      <c r="J436" s="32"/>
      <c r="K436" s="32"/>
    </row>
    <row r="437" spans="2:11">
      <c r="B437" s="32"/>
      <c r="C437" s="32"/>
      <c r="D437" s="32"/>
      <c r="E437" s="32"/>
      <c r="F437" s="32"/>
      <c r="G437" s="32"/>
      <c r="H437" s="32"/>
      <c r="I437" s="32"/>
      <c r="J437" s="32"/>
      <c r="K437" s="32"/>
    </row>
    <row r="438" spans="2:11">
      <c r="B438" s="32"/>
      <c r="C438" s="32"/>
      <c r="D438" s="32"/>
      <c r="E438" s="32"/>
      <c r="F438" s="32"/>
      <c r="G438" s="32"/>
      <c r="H438" s="32"/>
      <c r="I438" s="32"/>
      <c r="J438" s="32"/>
      <c r="K438" s="32"/>
    </row>
    <row r="439" spans="2:11">
      <c r="B439" s="32"/>
      <c r="C439" s="32"/>
      <c r="D439" s="32"/>
      <c r="E439" s="32"/>
      <c r="F439" s="32"/>
      <c r="G439" s="32"/>
      <c r="H439" s="32"/>
      <c r="I439" s="32"/>
      <c r="J439" s="32"/>
      <c r="K439" s="32"/>
    </row>
    <row r="440" spans="2:11">
      <c r="B440" s="32"/>
      <c r="C440" s="32"/>
      <c r="D440" s="32"/>
      <c r="E440" s="32"/>
      <c r="F440" s="32"/>
      <c r="G440" s="32"/>
      <c r="H440" s="32"/>
      <c r="I440" s="32"/>
      <c r="J440" s="32"/>
      <c r="K440" s="32"/>
    </row>
    <row r="441" spans="2:11">
      <c r="B441" s="32"/>
      <c r="C441" s="32"/>
      <c r="D441" s="32"/>
      <c r="E441" s="32"/>
      <c r="F441" s="32"/>
      <c r="G441" s="32"/>
      <c r="H441" s="32"/>
      <c r="I441" s="32"/>
      <c r="J441" s="32"/>
      <c r="K441" s="32"/>
    </row>
    <row r="442" spans="2:11">
      <c r="B442" s="32"/>
      <c r="C442" s="32"/>
      <c r="D442" s="32"/>
      <c r="E442" s="32"/>
      <c r="F442" s="32"/>
      <c r="G442" s="32"/>
      <c r="H442" s="32"/>
      <c r="I442" s="32"/>
      <c r="J442" s="32"/>
      <c r="K442" s="32"/>
    </row>
    <row r="443" spans="2:11">
      <c r="B443" s="32"/>
      <c r="C443" s="32"/>
      <c r="D443" s="32"/>
      <c r="E443" s="32"/>
      <c r="F443" s="32"/>
      <c r="G443" s="32"/>
      <c r="H443" s="32"/>
      <c r="I443" s="32"/>
      <c r="J443" s="32"/>
      <c r="K443" s="32"/>
    </row>
    <row r="444" spans="2:11">
      <c r="B444" s="32"/>
      <c r="C444" s="32"/>
      <c r="D444" s="32"/>
      <c r="E444" s="32"/>
      <c r="F444" s="32"/>
      <c r="G444" s="32"/>
      <c r="H444" s="32"/>
      <c r="I444" s="32"/>
      <c r="J444" s="32"/>
      <c r="K444" s="32"/>
    </row>
    <row r="445" spans="2:11">
      <c r="B445" s="32"/>
      <c r="C445" s="32"/>
      <c r="D445" s="32"/>
      <c r="E445" s="32"/>
      <c r="F445" s="32"/>
      <c r="G445" s="32"/>
      <c r="H445" s="32"/>
      <c r="I445" s="32"/>
      <c r="J445" s="32"/>
      <c r="K445" s="32"/>
    </row>
    <row r="446" spans="2:11">
      <c r="B446" s="32"/>
      <c r="C446" s="32"/>
      <c r="D446" s="32"/>
      <c r="E446" s="32"/>
      <c r="F446" s="32"/>
      <c r="G446" s="32"/>
      <c r="H446" s="32"/>
      <c r="I446" s="32"/>
      <c r="J446" s="32"/>
      <c r="K446" s="32"/>
    </row>
  </sheetData>
  <sortState ref="A37:T59">
    <sortCondition ref="A37"/>
  </sortState>
  <mergeCells count="13">
    <mergeCell ref="A3:A5"/>
    <mergeCell ref="J36:K37"/>
    <mergeCell ref="L36:M37"/>
    <mergeCell ref="B36:C37"/>
    <mergeCell ref="D36:E37"/>
    <mergeCell ref="F36:G37"/>
    <mergeCell ref="H36:I37"/>
    <mergeCell ref="D3:E4"/>
    <mergeCell ref="F3:G4"/>
    <mergeCell ref="H3:I4"/>
    <mergeCell ref="L3:M4"/>
    <mergeCell ref="B3:C4"/>
    <mergeCell ref="J3:K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theme="0" tint="-0.14999847407452621"/>
  </sheetPr>
  <dimension ref="A1:S61"/>
  <sheetViews>
    <sheetView showGridLines="0" zoomScaleNormal="100" workbookViewId="0">
      <selection activeCell="A36" sqref="A36"/>
    </sheetView>
  </sheetViews>
  <sheetFormatPr baseColWidth="10" defaultRowHeight="14.4"/>
  <cols>
    <col min="2" max="2" width="12.5546875" customWidth="1"/>
    <col min="3" max="3" width="5" style="151" customWidth="1"/>
    <col min="4" max="4" width="3.44140625" style="1" customWidth="1"/>
    <col min="5" max="5" width="3.44140625" customWidth="1"/>
    <col min="6" max="6" width="3.44140625" style="152" customWidth="1"/>
    <col min="7" max="7" width="5.33203125" style="151" customWidth="1"/>
    <col min="8" max="8" width="3.44140625" style="1" customWidth="1"/>
    <col min="9" max="9" width="3.44140625" customWidth="1"/>
    <col min="10" max="10" width="3.44140625" style="152" customWidth="1"/>
    <col min="11" max="11" width="5.44140625" style="151" customWidth="1"/>
    <col min="12" max="12" width="3.44140625" style="1" customWidth="1"/>
    <col min="13" max="13" width="3.44140625" style="363" customWidth="1"/>
    <col min="14" max="14" width="3.44140625" style="152" customWidth="1"/>
    <col min="15" max="15" width="5.33203125" style="151" customWidth="1"/>
    <col min="16" max="16" width="3.44140625" style="1" customWidth="1"/>
    <col min="17" max="17" width="3.44140625" style="363" customWidth="1"/>
    <col min="18" max="18" width="3.44140625" style="152" customWidth="1"/>
  </cols>
  <sheetData>
    <row r="1" spans="1:18">
      <c r="A1" t="s">
        <v>224</v>
      </c>
    </row>
    <row r="2" spans="1:18" ht="15" thickBot="1"/>
    <row r="3" spans="1:18" ht="15" thickBot="1">
      <c r="C3" s="1045" t="s">
        <v>200</v>
      </c>
      <c r="D3" s="1046"/>
      <c r="E3" s="1046"/>
      <c r="F3" s="1046"/>
      <c r="G3" s="1046"/>
      <c r="H3" s="1046"/>
      <c r="I3" s="1046"/>
      <c r="J3" s="1046"/>
      <c r="K3" s="1047" t="s">
        <v>199</v>
      </c>
      <c r="L3" s="1046"/>
      <c r="M3" s="1046"/>
      <c r="N3" s="1046"/>
      <c r="O3" s="1046"/>
      <c r="P3" s="1046"/>
      <c r="Q3" s="1046"/>
      <c r="R3" s="1048"/>
    </row>
    <row r="4" spans="1:18" ht="15" thickBot="1">
      <c r="B4" s="35"/>
      <c r="C4" s="1053" t="s">
        <v>234</v>
      </c>
      <c r="D4" s="1054"/>
      <c r="E4" s="1054"/>
      <c r="F4" s="1055"/>
      <c r="G4" s="1053" t="s">
        <v>233</v>
      </c>
      <c r="H4" s="1054"/>
      <c r="I4" s="1054"/>
      <c r="J4" s="1056"/>
      <c r="K4" s="1054" t="s">
        <v>234</v>
      </c>
      <c r="L4" s="1054"/>
      <c r="M4" s="1054"/>
      <c r="N4" s="1055"/>
      <c r="O4" s="1053" t="s">
        <v>233</v>
      </c>
      <c r="P4" s="1054"/>
      <c r="Q4" s="1054"/>
      <c r="R4" s="1055"/>
    </row>
    <row r="5" spans="1:18" ht="15" thickBot="1">
      <c r="B5" s="34"/>
      <c r="C5" s="364" t="s">
        <v>6</v>
      </c>
      <c r="D5" s="364" t="s">
        <v>31</v>
      </c>
      <c r="E5" s="33" t="s">
        <v>245</v>
      </c>
      <c r="F5" s="162" t="s">
        <v>31</v>
      </c>
      <c r="G5" s="364" t="s">
        <v>6</v>
      </c>
      <c r="H5" s="364" t="s">
        <v>31</v>
      </c>
      <c r="I5" s="33" t="s">
        <v>245</v>
      </c>
      <c r="J5" s="163" t="s">
        <v>31</v>
      </c>
      <c r="K5" s="365" t="s">
        <v>6</v>
      </c>
      <c r="L5" s="364" t="s">
        <v>31</v>
      </c>
      <c r="M5" s="357" t="s">
        <v>245</v>
      </c>
      <c r="N5" s="162" t="s">
        <v>31</v>
      </c>
      <c r="O5" s="364" t="s">
        <v>6</v>
      </c>
      <c r="P5" s="364" t="s">
        <v>31</v>
      </c>
      <c r="Q5" s="357" t="s">
        <v>245</v>
      </c>
      <c r="R5" s="162" t="s">
        <v>31</v>
      </c>
    </row>
    <row r="6" spans="1:18" ht="15" thickBot="1">
      <c r="B6" s="235" t="s">
        <v>10</v>
      </c>
      <c r="C6" s="238">
        <v>277.50085432092601</v>
      </c>
      <c r="D6" s="238">
        <v>1.3180204687802901</v>
      </c>
      <c r="E6" s="237">
        <v>85</v>
      </c>
      <c r="F6" s="241">
        <v>0.7</v>
      </c>
      <c r="G6" s="238">
        <v>243.17004252570501</v>
      </c>
      <c r="H6" s="238">
        <v>3.4829980457650001</v>
      </c>
      <c r="I6" s="237">
        <v>15</v>
      </c>
      <c r="J6" s="265">
        <v>0.7</v>
      </c>
      <c r="K6" s="367">
        <v>274.62168053705801</v>
      </c>
      <c r="L6" s="238">
        <v>1.2043749831641799</v>
      </c>
      <c r="M6" s="359">
        <v>79</v>
      </c>
      <c r="N6" s="241">
        <v>0.9</v>
      </c>
      <c r="O6" s="238">
        <v>239.580307211063</v>
      </c>
      <c r="P6" s="238">
        <v>3.1991359915159601</v>
      </c>
      <c r="Q6" s="359">
        <v>21</v>
      </c>
      <c r="R6" s="241">
        <v>0.9</v>
      </c>
    </row>
    <row r="7" spans="1:18" ht="15" thickBot="1">
      <c r="B7" s="228" t="s">
        <v>9</v>
      </c>
      <c r="C7" s="231">
        <v>290.051760911423</v>
      </c>
      <c r="D7" s="231">
        <v>1.32724017948909</v>
      </c>
      <c r="E7" s="230">
        <v>78</v>
      </c>
      <c r="F7" s="243">
        <v>0.8</v>
      </c>
      <c r="G7" s="231">
        <v>250.26498701918601</v>
      </c>
      <c r="H7" s="231">
        <v>3.0968937043784002</v>
      </c>
      <c r="I7" s="230">
        <v>21</v>
      </c>
      <c r="J7" s="264">
        <v>0.8</v>
      </c>
      <c r="K7" s="366">
        <v>287.98736292613802</v>
      </c>
      <c r="L7" s="231">
        <v>1.0837512347707401</v>
      </c>
      <c r="M7" s="358">
        <v>77</v>
      </c>
      <c r="N7" s="243">
        <v>0.9</v>
      </c>
      <c r="O7" s="231">
        <v>252.71367985386999</v>
      </c>
      <c r="P7" s="231">
        <v>2.8928565860824702</v>
      </c>
      <c r="Q7" s="358">
        <v>22</v>
      </c>
      <c r="R7" s="243">
        <v>0.9</v>
      </c>
    </row>
    <row r="8" spans="1:18" ht="15" thickBot="1">
      <c r="B8" s="235" t="s">
        <v>11</v>
      </c>
      <c r="C8" s="238">
        <v>280.14968041087201</v>
      </c>
      <c r="D8" s="238">
        <v>1.10165926192842</v>
      </c>
      <c r="E8" s="237">
        <v>76</v>
      </c>
      <c r="F8" s="241">
        <v>0.9</v>
      </c>
      <c r="G8" s="238">
        <v>243.81940825444201</v>
      </c>
      <c r="H8" s="238">
        <v>2.1892424466809102</v>
      </c>
      <c r="I8" s="237">
        <v>24</v>
      </c>
      <c r="J8" s="265">
        <v>0.9</v>
      </c>
      <c r="K8" s="367">
        <v>274.991906700063</v>
      </c>
      <c r="L8" s="238">
        <v>1.0337105385082399</v>
      </c>
      <c r="M8" s="359">
        <v>73</v>
      </c>
      <c r="N8" s="241">
        <v>0.8</v>
      </c>
      <c r="O8" s="238">
        <v>246.928434033223</v>
      </c>
      <c r="P8" s="238">
        <v>1.9959992138024001</v>
      </c>
      <c r="Q8" s="359">
        <v>27</v>
      </c>
      <c r="R8" s="241">
        <v>0.8</v>
      </c>
    </row>
    <row r="9" spans="1:18" ht="15" thickBot="1">
      <c r="B9" s="228" t="s">
        <v>12</v>
      </c>
      <c r="C9" s="231">
        <v>281.77148000603898</v>
      </c>
      <c r="D9" s="231">
        <v>0.79465055916831395</v>
      </c>
      <c r="E9" s="230">
        <v>82</v>
      </c>
      <c r="F9" s="243">
        <v>0.6</v>
      </c>
      <c r="G9" s="231">
        <v>242.413307690115</v>
      </c>
      <c r="H9" s="231">
        <v>2.8036680956986602</v>
      </c>
      <c r="I9" s="230">
        <v>17</v>
      </c>
      <c r="J9" s="264">
        <v>0.6</v>
      </c>
      <c r="K9" s="366">
        <v>278.96426356530702</v>
      </c>
      <c r="L9" s="231">
        <v>0.82433134188846602</v>
      </c>
      <c r="M9" s="358">
        <v>82</v>
      </c>
      <c r="N9" s="243">
        <v>0.5</v>
      </c>
      <c r="O9" s="231">
        <v>241.10930145559999</v>
      </c>
      <c r="P9" s="231">
        <v>2.3646356294681898</v>
      </c>
      <c r="Q9" s="358">
        <v>17</v>
      </c>
      <c r="R9" s="243">
        <v>0.5</v>
      </c>
    </row>
    <row r="10" spans="1:18" ht="15" thickBot="1">
      <c r="B10" s="235" t="s">
        <v>14</v>
      </c>
      <c r="C10" s="238">
        <v>267.06347291053402</v>
      </c>
      <c r="D10" s="238">
        <v>1.4299417605250599</v>
      </c>
      <c r="E10" s="237">
        <v>55</v>
      </c>
      <c r="F10" s="241">
        <v>0.9</v>
      </c>
      <c r="G10" s="238">
        <v>269.12254068767498</v>
      </c>
      <c r="H10" s="238">
        <v>2.0148814235576</v>
      </c>
      <c r="I10" s="237">
        <v>45</v>
      </c>
      <c r="J10" s="265">
        <v>0.9</v>
      </c>
      <c r="K10" s="367">
        <v>267.42560640160599</v>
      </c>
      <c r="L10" s="238">
        <v>1.32073000868283</v>
      </c>
      <c r="M10" s="359">
        <v>52</v>
      </c>
      <c r="N10" s="241">
        <v>0.9</v>
      </c>
      <c r="O10" s="238">
        <v>271.98200619556297</v>
      </c>
      <c r="P10" s="238">
        <v>1.55443651164375</v>
      </c>
      <c r="Q10" s="359">
        <v>48</v>
      </c>
      <c r="R10" s="241">
        <v>0.9</v>
      </c>
    </row>
    <row r="11" spans="1:18" ht="15" thickBot="1">
      <c r="B11" s="228" t="s">
        <v>13</v>
      </c>
      <c r="C11" s="231">
        <v>284.98271770963697</v>
      </c>
      <c r="D11" s="231">
        <v>0.895401380858592</v>
      </c>
      <c r="E11" s="230">
        <v>71</v>
      </c>
      <c r="F11" s="243">
        <v>0.9</v>
      </c>
      <c r="G11" s="231">
        <v>252.77142252808599</v>
      </c>
      <c r="H11" s="231">
        <v>1.84860708575712</v>
      </c>
      <c r="I11" s="230">
        <v>29</v>
      </c>
      <c r="J11" s="264">
        <v>0.9</v>
      </c>
      <c r="K11" s="366">
        <v>281.09487331773801</v>
      </c>
      <c r="L11" s="231">
        <v>0.91284321118048395</v>
      </c>
      <c r="M11" s="358">
        <v>69</v>
      </c>
      <c r="N11" s="243">
        <v>0.7</v>
      </c>
      <c r="O11" s="231">
        <v>243.89322310199699</v>
      </c>
      <c r="P11" s="231">
        <v>1.58676731798378</v>
      </c>
      <c r="Q11" s="358">
        <v>31</v>
      </c>
      <c r="R11" s="243">
        <v>0.7</v>
      </c>
    </row>
    <row r="12" spans="1:18" ht="15" thickBot="1">
      <c r="B12" s="235" t="s">
        <v>15</v>
      </c>
      <c r="C12" s="238">
        <v>279.78124143139098</v>
      </c>
      <c r="D12" s="238">
        <v>0.99852823392699297</v>
      </c>
      <c r="E12" s="237">
        <v>84</v>
      </c>
      <c r="F12" s="241">
        <v>0.6</v>
      </c>
      <c r="G12" s="238">
        <v>222.062338894367</v>
      </c>
      <c r="H12" s="238">
        <v>2.77749410215623</v>
      </c>
      <c r="I12" s="237">
        <v>16</v>
      </c>
      <c r="J12" s="265">
        <v>0.6</v>
      </c>
      <c r="K12" s="367">
        <v>277.223420034443</v>
      </c>
      <c r="L12" s="238">
        <v>0.81300354383295403</v>
      </c>
      <c r="M12" s="359">
        <v>88</v>
      </c>
      <c r="N12" s="241">
        <v>0.5</v>
      </c>
      <c r="O12" s="238">
        <v>227.225613096188</v>
      </c>
      <c r="P12" s="238">
        <v>2.7748169287212301</v>
      </c>
      <c r="Q12" s="359">
        <v>12</v>
      </c>
      <c r="R12" s="241">
        <v>0.5</v>
      </c>
    </row>
    <row r="13" spans="1:18" ht="15" thickBot="1">
      <c r="B13" s="228" t="s">
        <v>197</v>
      </c>
      <c r="C13" s="231">
        <v>279.44269302598099</v>
      </c>
      <c r="D13" s="231">
        <v>1.25012277660537</v>
      </c>
      <c r="E13" s="230">
        <v>82</v>
      </c>
      <c r="F13" s="243">
        <v>1.1000000000000001</v>
      </c>
      <c r="G13" s="231">
        <v>226.84853296019301</v>
      </c>
      <c r="H13" s="231">
        <v>3.0638865647636599</v>
      </c>
      <c r="I13" s="230">
        <v>18</v>
      </c>
      <c r="J13" s="264">
        <v>1</v>
      </c>
      <c r="K13" s="366">
        <v>277.00333144962201</v>
      </c>
      <c r="L13" s="231">
        <v>1.2153795243379399</v>
      </c>
      <c r="M13" s="358">
        <v>85</v>
      </c>
      <c r="N13" s="243">
        <v>0.9</v>
      </c>
      <c r="O13" s="231">
        <v>227.18991623634901</v>
      </c>
      <c r="P13" s="231">
        <v>3.4165853674303199</v>
      </c>
      <c r="Q13" s="358">
        <v>15</v>
      </c>
      <c r="R13" s="243">
        <v>0.9</v>
      </c>
    </row>
    <row r="14" spans="1:18" ht="15" thickBot="1">
      <c r="B14" s="232" t="s">
        <v>16</v>
      </c>
      <c r="C14" s="234">
        <v>282.81503354478002</v>
      </c>
      <c r="D14" s="234">
        <v>0.95526656302705204</v>
      </c>
      <c r="E14" s="233">
        <v>64</v>
      </c>
      <c r="F14" s="245">
        <v>1</v>
      </c>
      <c r="G14" s="234">
        <v>256.83592819944698</v>
      </c>
      <c r="H14" s="234">
        <v>1.61677394053791</v>
      </c>
      <c r="I14" s="233">
        <v>36</v>
      </c>
      <c r="J14" s="266">
        <v>1</v>
      </c>
      <c r="K14" s="368">
        <v>281.920815378062</v>
      </c>
      <c r="L14" s="234">
        <v>1.1030697573539801</v>
      </c>
      <c r="M14" s="360">
        <v>63</v>
      </c>
      <c r="N14" s="245">
        <v>1</v>
      </c>
      <c r="O14" s="234">
        <v>261.09304323448498</v>
      </c>
      <c r="P14" s="234">
        <v>1.45132593272737</v>
      </c>
      <c r="Q14" s="360">
        <v>37</v>
      </c>
      <c r="R14" s="245">
        <v>1</v>
      </c>
    </row>
    <row r="15" spans="1:18" ht="15" thickBot="1">
      <c r="B15" s="228" t="s">
        <v>17</v>
      </c>
      <c r="C15" s="231">
        <v>266.73030507713298</v>
      </c>
      <c r="D15" s="231">
        <v>1.1153273012710001</v>
      </c>
      <c r="E15" s="230">
        <v>68</v>
      </c>
      <c r="F15" s="243">
        <v>0.8</v>
      </c>
      <c r="G15" s="231">
        <v>226.98135350259599</v>
      </c>
      <c r="H15" s="231">
        <v>2.19215347435328</v>
      </c>
      <c r="I15" s="230">
        <v>32</v>
      </c>
      <c r="J15" s="264">
        <v>0.8</v>
      </c>
      <c r="K15" s="366">
        <v>261.76025138189999</v>
      </c>
      <c r="L15" s="231">
        <v>1.1794554709341101</v>
      </c>
      <c r="M15" s="358">
        <v>63</v>
      </c>
      <c r="N15" s="243">
        <v>0.8</v>
      </c>
      <c r="O15" s="231">
        <v>228.05839143315299</v>
      </c>
      <c r="P15" s="231">
        <v>1.8044766845334701</v>
      </c>
      <c r="Q15" s="358">
        <v>37</v>
      </c>
      <c r="R15" s="243">
        <v>0.8</v>
      </c>
    </row>
    <row r="16" spans="1:18" ht="15" thickBot="1">
      <c r="B16" s="235" t="s">
        <v>18</v>
      </c>
      <c r="C16" s="238">
        <v>281.24751069718297</v>
      </c>
      <c r="D16" s="238">
        <v>1.20998243483068</v>
      </c>
      <c r="E16" s="237">
        <v>70</v>
      </c>
      <c r="F16" s="241">
        <v>0.7</v>
      </c>
      <c r="G16" s="238">
        <v>260.97697853893197</v>
      </c>
      <c r="H16" s="238">
        <v>1.9606100334824701</v>
      </c>
      <c r="I16" s="237">
        <v>30</v>
      </c>
      <c r="J16" s="265">
        <v>0.7</v>
      </c>
      <c r="K16" s="367">
        <v>279.52936452004599</v>
      </c>
      <c r="L16" s="238">
        <v>0.93828079519640895</v>
      </c>
      <c r="M16" s="359">
        <v>71</v>
      </c>
      <c r="N16" s="241">
        <v>0.6</v>
      </c>
      <c r="O16" s="238">
        <v>269.91758355573103</v>
      </c>
      <c r="P16" s="238">
        <v>1.5446338658699399</v>
      </c>
      <c r="Q16" s="359">
        <v>29</v>
      </c>
      <c r="R16" s="241">
        <v>0.6</v>
      </c>
    </row>
    <row r="17" spans="2:19" ht="15" thickBot="1">
      <c r="B17" s="228" t="s">
        <v>19</v>
      </c>
      <c r="C17" s="231">
        <v>294.82684822045201</v>
      </c>
      <c r="D17" s="231">
        <v>1.1285299803443201</v>
      </c>
      <c r="E17" s="230">
        <v>81</v>
      </c>
      <c r="F17" s="243">
        <v>0.8</v>
      </c>
      <c r="G17" s="231">
        <v>249.43985908254501</v>
      </c>
      <c r="H17" s="231">
        <v>3.12996190352741</v>
      </c>
      <c r="I17" s="230">
        <v>19</v>
      </c>
      <c r="J17" s="264">
        <v>0.8</v>
      </c>
      <c r="K17" s="366">
        <v>297.40900894376</v>
      </c>
      <c r="L17" s="231">
        <v>0.94452730001001195</v>
      </c>
      <c r="M17" s="358">
        <v>82</v>
      </c>
      <c r="N17" s="243">
        <v>0.8</v>
      </c>
      <c r="O17" s="231">
        <v>251.786036714445</v>
      </c>
      <c r="P17" s="231">
        <v>2.9588863112541799</v>
      </c>
      <c r="Q17" s="358">
        <v>18</v>
      </c>
      <c r="R17" s="243">
        <v>0.8</v>
      </c>
    </row>
    <row r="18" spans="2:19" ht="15" thickBot="1">
      <c r="B18" s="235" t="s">
        <v>469</v>
      </c>
      <c r="C18" s="238">
        <v>284.80642354726302</v>
      </c>
      <c r="D18" s="238">
        <v>1.0509753018246299</v>
      </c>
      <c r="E18" s="237">
        <v>84</v>
      </c>
      <c r="F18" s="241">
        <v>0.7</v>
      </c>
      <c r="G18" s="238">
        <v>241.716948289626</v>
      </c>
      <c r="H18" s="238">
        <v>2.9419151128422598</v>
      </c>
      <c r="I18" s="237">
        <v>16</v>
      </c>
      <c r="J18" s="265">
        <v>0.7</v>
      </c>
      <c r="K18" s="367">
        <v>280.07488246942302</v>
      </c>
      <c r="L18" s="238">
        <v>1.2310692168829001</v>
      </c>
      <c r="M18" s="359">
        <v>83</v>
      </c>
      <c r="N18" s="241">
        <v>0.7</v>
      </c>
      <c r="O18" s="238">
        <v>238.219725166421</v>
      </c>
      <c r="P18" s="238">
        <v>2.93784255592979</v>
      </c>
      <c r="Q18" s="359">
        <v>17</v>
      </c>
      <c r="R18" s="241">
        <v>0.7</v>
      </c>
    </row>
    <row r="19" spans="2:19" ht="15" thickBot="1">
      <c r="B19" s="228" t="s">
        <v>505</v>
      </c>
      <c r="C19" s="231">
        <v>270.4565752359</v>
      </c>
      <c r="D19" s="231">
        <v>0.97456207684220997</v>
      </c>
      <c r="E19" s="230">
        <v>35</v>
      </c>
      <c r="F19" s="243">
        <v>0.4</v>
      </c>
      <c r="G19" s="231">
        <v>240.61417724391401</v>
      </c>
      <c r="H19" s="231">
        <v>1.86490098663518</v>
      </c>
      <c r="I19" s="230">
        <v>14</v>
      </c>
      <c r="J19" s="264">
        <v>0.3</v>
      </c>
      <c r="K19" s="366">
        <v>270.44507363885901</v>
      </c>
      <c r="L19" s="231">
        <v>0.86863803295964703</v>
      </c>
      <c r="M19" s="358">
        <v>36</v>
      </c>
      <c r="N19" s="243">
        <v>0.4</v>
      </c>
      <c r="O19" s="231">
        <v>241.70172694516299</v>
      </c>
      <c r="P19" s="231">
        <v>1.70117061646971</v>
      </c>
      <c r="Q19" s="358">
        <v>15</v>
      </c>
      <c r="R19" s="243">
        <v>0.3</v>
      </c>
    </row>
    <row r="20" spans="2:19" ht="15" thickBot="1">
      <c r="B20" s="235" t="s">
        <v>517</v>
      </c>
      <c r="C20" s="238">
        <v>279.17737488940497</v>
      </c>
      <c r="D20" s="238">
        <v>1.6264417356068199</v>
      </c>
      <c r="E20" s="237">
        <v>86</v>
      </c>
      <c r="F20" s="241">
        <v>0.7</v>
      </c>
      <c r="G20" s="238">
        <v>242.066015764539</v>
      </c>
      <c r="H20" s="238">
        <v>3.3688274602436099</v>
      </c>
      <c r="I20" s="237">
        <v>14</v>
      </c>
      <c r="J20" s="265">
        <v>0.7</v>
      </c>
      <c r="K20" s="367">
        <v>275.85593405956598</v>
      </c>
      <c r="L20" s="238">
        <v>1.2014052542547</v>
      </c>
      <c r="M20" s="359">
        <v>84</v>
      </c>
      <c r="N20" s="241">
        <v>0.8</v>
      </c>
      <c r="O20" s="238">
        <v>245.45576303122101</v>
      </c>
      <c r="P20" s="238">
        <v>3.9412958706647498</v>
      </c>
      <c r="Q20" s="359">
        <v>15</v>
      </c>
      <c r="R20" s="241">
        <v>0.8</v>
      </c>
    </row>
    <row r="21" spans="2:19" ht="15" thickBot="1">
      <c r="B21" s="228" t="s">
        <v>20</v>
      </c>
      <c r="C21" s="231">
        <v>278.96377437878601</v>
      </c>
      <c r="D21" s="231">
        <v>1.4048024011463001</v>
      </c>
      <c r="E21" s="230">
        <v>66</v>
      </c>
      <c r="F21" s="243">
        <v>1</v>
      </c>
      <c r="G21" s="231">
        <v>245.944865355893</v>
      </c>
      <c r="H21" s="231">
        <v>2.1889232818948399</v>
      </c>
      <c r="I21" s="230">
        <v>34</v>
      </c>
      <c r="J21" s="264">
        <v>1</v>
      </c>
      <c r="K21" s="366">
        <v>273.01454388565202</v>
      </c>
      <c r="L21" s="231">
        <v>1.16081287635647</v>
      </c>
      <c r="M21" s="358">
        <v>69</v>
      </c>
      <c r="N21" s="243">
        <v>1</v>
      </c>
      <c r="O21" s="231">
        <v>248.41252992562599</v>
      </c>
      <c r="P21" s="231">
        <v>2.48036934105901</v>
      </c>
      <c r="Q21" s="358">
        <v>31</v>
      </c>
      <c r="R21" s="243">
        <v>1</v>
      </c>
    </row>
    <row r="22" spans="2:19" ht="15" thickBot="1">
      <c r="B22" s="235" t="s">
        <v>21</v>
      </c>
      <c r="C22" s="238">
        <v>260.42498509127603</v>
      </c>
      <c r="D22" s="238">
        <v>1.8310757109262199</v>
      </c>
      <c r="E22" s="237">
        <v>62</v>
      </c>
      <c r="F22" s="241">
        <v>1.2</v>
      </c>
      <c r="G22" s="238">
        <v>233.54082094249799</v>
      </c>
      <c r="H22" s="238">
        <v>2.6224828560290998</v>
      </c>
      <c r="I22" s="237">
        <v>38</v>
      </c>
      <c r="J22" s="265">
        <v>1.2</v>
      </c>
      <c r="K22" s="367">
        <v>262.06878455833697</v>
      </c>
      <c r="L22" s="238">
        <v>1.64605812994147</v>
      </c>
      <c r="M22" s="359">
        <v>54</v>
      </c>
      <c r="N22" s="241">
        <v>1.4</v>
      </c>
      <c r="O22" s="238">
        <v>237.26160656421999</v>
      </c>
      <c r="P22" s="238">
        <v>2.0645333383101301</v>
      </c>
      <c r="Q22" s="359">
        <v>46</v>
      </c>
      <c r="R22" s="241">
        <v>1.4</v>
      </c>
    </row>
    <row r="23" spans="2:19" ht="15" thickBot="1">
      <c r="B23" s="228" t="s">
        <v>195</v>
      </c>
      <c r="C23" s="231">
        <v>304.88268248927102</v>
      </c>
      <c r="D23" s="231">
        <v>1.02141511057867</v>
      </c>
      <c r="E23" s="230">
        <v>68</v>
      </c>
      <c r="F23" s="243">
        <v>1.1000000000000001</v>
      </c>
      <c r="G23" s="231">
        <v>282.51297728912999</v>
      </c>
      <c r="H23" s="231">
        <v>1.77436417218267</v>
      </c>
      <c r="I23" s="230">
        <v>32</v>
      </c>
      <c r="J23" s="264">
        <v>1.1000000000000001</v>
      </c>
      <c r="K23" s="366">
        <v>301.76154521281097</v>
      </c>
      <c r="L23" s="231">
        <v>1.1463203960420201</v>
      </c>
      <c r="M23" s="358">
        <v>57</v>
      </c>
      <c r="N23" s="243">
        <v>1.3</v>
      </c>
      <c r="O23" s="231">
        <v>285.32391731630003</v>
      </c>
      <c r="P23" s="231">
        <v>1.7701194210703199</v>
      </c>
      <c r="Q23" s="358">
        <v>43</v>
      </c>
      <c r="R23" s="243">
        <v>1.3</v>
      </c>
    </row>
    <row r="24" spans="2:19" ht="15" thickBot="1">
      <c r="B24" s="235" t="s">
        <v>22</v>
      </c>
      <c r="C24" s="238">
        <v>286.06533878708001</v>
      </c>
      <c r="D24" s="238">
        <v>1.0049760729903201</v>
      </c>
      <c r="E24" s="237">
        <v>87</v>
      </c>
      <c r="F24" s="241">
        <v>0.7</v>
      </c>
      <c r="G24" s="238">
        <v>243.25078535761401</v>
      </c>
      <c r="H24" s="238">
        <v>3.3907241233727601</v>
      </c>
      <c r="I24" s="237">
        <v>13</v>
      </c>
      <c r="J24" s="265">
        <v>0.7</v>
      </c>
      <c r="K24" s="367">
        <v>281.93741375386998</v>
      </c>
      <c r="L24" s="238">
        <v>0.84357531355023097</v>
      </c>
      <c r="M24" s="359">
        <v>86</v>
      </c>
      <c r="N24" s="241">
        <v>0.7</v>
      </c>
      <c r="O24" s="238">
        <v>243.34814029862</v>
      </c>
      <c r="P24" s="238">
        <v>3.8379132657559301</v>
      </c>
      <c r="Q24" s="359">
        <v>14</v>
      </c>
      <c r="R24" s="241">
        <v>0.7</v>
      </c>
    </row>
    <row r="25" spans="2:19" ht="15" thickBot="1">
      <c r="B25" s="228" t="s">
        <v>196</v>
      </c>
      <c r="C25" s="231">
        <v>292.71334656756102</v>
      </c>
      <c r="D25" s="231">
        <v>1.0221628560782801</v>
      </c>
      <c r="E25" s="230">
        <v>90</v>
      </c>
      <c r="F25" s="243">
        <v>0.6</v>
      </c>
      <c r="G25" s="231">
        <v>238.022092378297</v>
      </c>
      <c r="H25" s="231">
        <v>4.2527605499555303</v>
      </c>
      <c r="I25" s="230">
        <v>10</v>
      </c>
      <c r="J25" s="264">
        <v>0.6</v>
      </c>
      <c r="K25" s="366">
        <v>286.97481239092002</v>
      </c>
      <c r="L25" s="231">
        <v>0.96959927445122496</v>
      </c>
      <c r="M25" s="358">
        <v>87</v>
      </c>
      <c r="N25" s="243">
        <v>0.7</v>
      </c>
      <c r="O25" s="231">
        <v>238.87642678304601</v>
      </c>
      <c r="P25" s="231">
        <v>3.62282209237345</v>
      </c>
      <c r="Q25" s="358">
        <v>12</v>
      </c>
      <c r="R25" s="243">
        <v>0.7</v>
      </c>
    </row>
    <row r="26" spans="2:19" ht="15" thickBot="1">
      <c r="B26" s="235" t="s">
        <v>24</v>
      </c>
      <c r="C26" s="238">
        <v>279.400282335653</v>
      </c>
      <c r="D26" s="238">
        <v>1.30610375635939</v>
      </c>
      <c r="E26" s="237">
        <v>50</v>
      </c>
      <c r="F26" s="241">
        <v>0.9</v>
      </c>
      <c r="G26" s="238">
        <v>247.91022920296999</v>
      </c>
      <c r="H26" s="238">
        <v>1.68765486628324</v>
      </c>
      <c r="I26" s="237">
        <v>50</v>
      </c>
      <c r="J26" s="265">
        <v>0.9</v>
      </c>
      <c r="K26" s="367">
        <v>279.92606490046001</v>
      </c>
      <c r="L26" s="238">
        <v>1.2731057830174199</v>
      </c>
      <c r="M26" s="359">
        <v>50</v>
      </c>
      <c r="N26" s="241">
        <v>0.9</v>
      </c>
      <c r="O26" s="238">
        <v>260.12400207171203</v>
      </c>
      <c r="P26" s="238">
        <v>1.5599850100943999</v>
      </c>
      <c r="Q26" s="359">
        <v>50</v>
      </c>
      <c r="R26" s="241">
        <v>0.9</v>
      </c>
    </row>
    <row r="27" spans="2:19" ht="15" thickBot="1">
      <c r="B27" s="228" t="s">
        <v>194</v>
      </c>
      <c r="C27" s="231">
        <v>278.53648903118102</v>
      </c>
      <c r="D27" s="231">
        <v>1.39775002624222</v>
      </c>
      <c r="E27" s="230">
        <v>78</v>
      </c>
      <c r="F27" s="243">
        <v>1.1000000000000001</v>
      </c>
      <c r="G27" s="231">
        <v>265.59984795215098</v>
      </c>
      <c r="H27" s="231">
        <v>2.5834936829187201</v>
      </c>
      <c r="I27" s="230">
        <v>22</v>
      </c>
      <c r="J27" s="264">
        <v>1.1000000000000001</v>
      </c>
      <c r="K27" s="366">
        <v>277.16690144542002</v>
      </c>
      <c r="L27" s="231">
        <v>1.34469320319956</v>
      </c>
      <c r="M27" s="358">
        <v>72</v>
      </c>
      <c r="N27" s="243">
        <v>1.3</v>
      </c>
      <c r="O27" s="231">
        <v>259.65263713162301</v>
      </c>
      <c r="P27" s="231">
        <v>3.0005435577379802</v>
      </c>
      <c r="Q27" s="358">
        <v>28</v>
      </c>
      <c r="R27" s="243">
        <v>1.3</v>
      </c>
    </row>
    <row r="28" spans="2:19" ht="15" thickBot="1">
      <c r="B28" s="232" t="s">
        <v>25</v>
      </c>
      <c r="C28" s="234">
        <v>288.205681107918</v>
      </c>
      <c r="D28" s="234">
        <v>1.0610462263615501</v>
      </c>
      <c r="E28" s="233">
        <v>88</v>
      </c>
      <c r="F28" s="245">
        <v>0.8</v>
      </c>
      <c r="G28" s="234">
        <v>226.94378438853599</v>
      </c>
      <c r="H28" s="234">
        <v>3.3873237938362699</v>
      </c>
      <c r="I28" s="233">
        <v>12</v>
      </c>
      <c r="J28" s="266">
        <v>0.8</v>
      </c>
      <c r="K28" s="368">
        <v>285.91861352103001</v>
      </c>
      <c r="L28" s="234">
        <v>1.1247209340645501</v>
      </c>
      <c r="M28" s="360">
        <v>88</v>
      </c>
      <c r="N28" s="245">
        <v>0.7</v>
      </c>
      <c r="O28" s="234">
        <v>217.55744787743501</v>
      </c>
      <c r="P28" s="234">
        <v>3.5238113719969002</v>
      </c>
      <c r="Q28" s="360">
        <v>12</v>
      </c>
      <c r="R28" s="245">
        <v>0.7</v>
      </c>
    </row>
    <row r="29" spans="2:19" ht="15" thickBot="1">
      <c r="B29" s="246" t="s">
        <v>23</v>
      </c>
      <c r="C29" s="248">
        <v>281.95154325045002</v>
      </c>
      <c r="D29" s="248">
        <v>0.25516151184427599</v>
      </c>
      <c r="E29" s="249">
        <v>38</v>
      </c>
      <c r="F29" s="250">
        <v>0.1</v>
      </c>
      <c r="G29" s="248">
        <v>244.712293275229</v>
      </c>
      <c r="H29" s="248">
        <v>0.58362416991621602</v>
      </c>
      <c r="I29" s="249">
        <v>12</v>
      </c>
      <c r="J29" s="267">
        <v>0.1</v>
      </c>
      <c r="K29" s="369">
        <v>279.43867493593098</v>
      </c>
      <c r="L29" s="248">
        <v>0.23686625274613299</v>
      </c>
      <c r="M29" s="361">
        <v>37</v>
      </c>
      <c r="N29" s="250">
        <v>0.1</v>
      </c>
      <c r="O29" s="248">
        <v>245.70133877443101</v>
      </c>
      <c r="P29" s="248">
        <v>0.57295726047751305</v>
      </c>
      <c r="Q29" s="361">
        <v>13</v>
      </c>
      <c r="R29" s="250">
        <v>0.1</v>
      </c>
      <c r="S29" s="31"/>
    </row>
    <row r="30" spans="2:19" ht="15" thickBot="1">
      <c r="B30" s="251" t="s">
        <v>26</v>
      </c>
      <c r="C30" s="253">
        <v>278.98827949947099</v>
      </c>
      <c r="D30" s="253">
        <v>0.30421412349414001</v>
      </c>
      <c r="E30" s="254">
        <v>37</v>
      </c>
      <c r="F30" s="255">
        <v>0.1</v>
      </c>
      <c r="G30" s="253">
        <v>244.395939994023</v>
      </c>
      <c r="H30" s="253">
        <v>0.65507606868614898</v>
      </c>
      <c r="I30" s="254">
        <v>13</v>
      </c>
      <c r="J30" s="268">
        <v>0.1</v>
      </c>
      <c r="K30" s="370">
        <v>276.84280380979999</v>
      </c>
      <c r="L30" s="253">
        <v>0.28031933024877798</v>
      </c>
      <c r="M30" s="362">
        <v>36</v>
      </c>
      <c r="N30" s="255">
        <v>0.1</v>
      </c>
      <c r="O30" s="253">
        <v>246.10784005707799</v>
      </c>
      <c r="P30" s="253">
        <v>0.63160666140105903</v>
      </c>
      <c r="Q30" s="362">
        <v>14</v>
      </c>
      <c r="R30" s="255">
        <v>0.1</v>
      </c>
    </row>
    <row r="33" spans="1:18" ht="15" thickBot="1">
      <c r="A33" t="s">
        <v>53</v>
      </c>
    </row>
    <row r="34" spans="1:18" ht="15" thickBot="1">
      <c r="C34" s="1049" t="s">
        <v>200</v>
      </c>
      <c r="D34" s="1050"/>
      <c r="E34" s="1050"/>
      <c r="F34" s="1050"/>
      <c r="G34" s="1050"/>
      <c r="H34" s="1050"/>
      <c r="I34" s="1050"/>
      <c r="J34" s="1047"/>
      <c r="K34" s="1051" t="s">
        <v>199</v>
      </c>
      <c r="L34" s="1050"/>
      <c r="M34" s="1050"/>
      <c r="N34" s="1050"/>
      <c r="O34" s="1050"/>
      <c r="P34" s="1050"/>
      <c r="Q34" s="1050"/>
      <c r="R34" s="1052"/>
    </row>
    <row r="35" spans="1:18" ht="15" thickBot="1">
      <c r="B35" s="35"/>
      <c r="C35" s="1053" t="s">
        <v>234</v>
      </c>
      <c r="D35" s="1054"/>
      <c r="E35" s="1054"/>
      <c r="F35" s="1055"/>
      <c r="G35" s="1053" t="s">
        <v>233</v>
      </c>
      <c r="H35" s="1054"/>
      <c r="I35" s="1054"/>
      <c r="J35" s="1056"/>
      <c r="K35" s="1057" t="s">
        <v>234</v>
      </c>
      <c r="L35" s="1054"/>
      <c r="M35" s="1054"/>
      <c r="N35" s="1055"/>
      <c r="O35" s="1053" t="s">
        <v>233</v>
      </c>
      <c r="P35" s="1054"/>
      <c r="Q35" s="1054"/>
      <c r="R35" s="1055"/>
    </row>
    <row r="36" spans="1:18" ht="15" thickBot="1">
      <c r="B36" s="34"/>
      <c r="C36" s="364" t="s">
        <v>6</v>
      </c>
      <c r="D36" s="364" t="s">
        <v>31</v>
      </c>
      <c r="E36" s="33" t="s">
        <v>245</v>
      </c>
      <c r="F36" s="162" t="s">
        <v>31</v>
      </c>
      <c r="G36" s="364" t="s">
        <v>6</v>
      </c>
      <c r="H36" s="364" t="s">
        <v>31</v>
      </c>
      <c r="I36" s="33" t="s">
        <v>245</v>
      </c>
      <c r="J36" s="163" t="s">
        <v>31</v>
      </c>
      <c r="K36" s="365" t="s">
        <v>6</v>
      </c>
      <c r="L36" s="364" t="s">
        <v>31</v>
      </c>
      <c r="M36" s="357" t="s">
        <v>245</v>
      </c>
      <c r="N36" s="162" t="s">
        <v>31</v>
      </c>
      <c r="O36" s="364" t="s">
        <v>6</v>
      </c>
      <c r="P36" s="364" t="s">
        <v>31</v>
      </c>
      <c r="Q36" s="357" t="s">
        <v>245</v>
      </c>
      <c r="R36" s="162" t="s">
        <v>31</v>
      </c>
    </row>
    <row r="37" spans="1:18" ht="15" thickBot="1">
      <c r="B37" s="235" t="s">
        <v>10</v>
      </c>
      <c r="C37" s="238">
        <v>288.25635332721998</v>
      </c>
      <c r="D37" s="238">
        <v>1.3051642236633001</v>
      </c>
      <c r="E37" s="237">
        <v>85</v>
      </c>
      <c r="F37" s="241">
        <v>0.7</v>
      </c>
      <c r="G37" s="238">
        <v>235.11449438831701</v>
      </c>
      <c r="H37" s="238">
        <v>3.68230970104513</v>
      </c>
      <c r="I37" s="237">
        <v>15</v>
      </c>
      <c r="J37" s="265">
        <v>0.7</v>
      </c>
      <c r="K37" s="367">
        <v>274.42478343572401</v>
      </c>
      <c r="L37" s="238">
        <v>1.2180373118664301</v>
      </c>
      <c r="M37" s="359">
        <v>79</v>
      </c>
      <c r="N37" s="241">
        <v>0.9</v>
      </c>
      <c r="O37" s="238">
        <v>220.101118896646</v>
      </c>
      <c r="P37" s="238">
        <v>3.1728222435629299</v>
      </c>
      <c r="Q37" s="359">
        <v>21</v>
      </c>
      <c r="R37" s="241">
        <v>0.9</v>
      </c>
    </row>
    <row r="38" spans="1:18" ht="15" thickBot="1">
      <c r="B38" s="228" t="s">
        <v>9</v>
      </c>
      <c r="C38" s="231">
        <v>286.01195835031899</v>
      </c>
      <c r="D38" s="231">
        <v>1.43471267454701</v>
      </c>
      <c r="E38" s="230">
        <v>78</v>
      </c>
      <c r="F38" s="243">
        <v>0.8</v>
      </c>
      <c r="G38" s="231">
        <v>233.05289526239699</v>
      </c>
      <c r="H38" s="231">
        <v>3.4497535629920599</v>
      </c>
      <c r="I38" s="230">
        <v>21</v>
      </c>
      <c r="J38" s="264">
        <v>0.8</v>
      </c>
      <c r="K38" s="366">
        <v>272.18227432188002</v>
      </c>
      <c r="L38" s="231">
        <v>1.15995932807258</v>
      </c>
      <c r="M38" s="358">
        <v>77</v>
      </c>
      <c r="N38" s="243">
        <v>0.9</v>
      </c>
      <c r="O38" s="231">
        <v>223.988652695106</v>
      </c>
      <c r="P38" s="231">
        <v>3.1803358482939399</v>
      </c>
      <c r="Q38" s="358">
        <v>22</v>
      </c>
      <c r="R38" s="243">
        <v>0.9</v>
      </c>
    </row>
    <row r="39" spans="1:18" ht="15" thickBot="1">
      <c r="B39" s="235" t="s">
        <v>11</v>
      </c>
      <c r="C39" s="238">
        <v>293.692763010666</v>
      </c>
      <c r="D39" s="238">
        <v>1.19189962618683</v>
      </c>
      <c r="E39" s="237">
        <v>76</v>
      </c>
      <c r="F39" s="241">
        <v>0.9</v>
      </c>
      <c r="G39" s="238">
        <v>242.98436686699401</v>
      </c>
      <c r="H39" s="238">
        <v>2.5660536342869702</v>
      </c>
      <c r="I39" s="237">
        <v>24</v>
      </c>
      <c r="J39" s="265">
        <v>0.9</v>
      </c>
      <c r="K39" s="367">
        <v>279.17357072715703</v>
      </c>
      <c r="L39" s="238">
        <v>1.2583821488568101</v>
      </c>
      <c r="M39" s="359">
        <v>73</v>
      </c>
      <c r="N39" s="241">
        <v>0.8</v>
      </c>
      <c r="O39" s="238">
        <v>239.70795774971501</v>
      </c>
      <c r="P39" s="238">
        <v>1.91094733812656</v>
      </c>
      <c r="Q39" s="359">
        <v>27</v>
      </c>
      <c r="R39" s="241">
        <v>0.8</v>
      </c>
    </row>
    <row r="40" spans="1:18" ht="15" thickBot="1">
      <c r="B40" s="228" t="s">
        <v>12</v>
      </c>
      <c r="C40" s="231">
        <v>282.69675364099197</v>
      </c>
      <c r="D40" s="231">
        <v>0.83802138432557705</v>
      </c>
      <c r="E40" s="230">
        <v>82</v>
      </c>
      <c r="F40" s="243">
        <v>0.6</v>
      </c>
      <c r="G40" s="231">
        <v>227.194274129771</v>
      </c>
      <c r="H40" s="231">
        <v>2.6013104324753198</v>
      </c>
      <c r="I40" s="230">
        <v>17</v>
      </c>
      <c r="J40" s="264">
        <v>0.6</v>
      </c>
      <c r="K40" s="366">
        <v>267.29580162992698</v>
      </c>
      <c r="L40" s="231">
        <v>0.92824510262304205</v>
      </c>
      <c r="M40" s="358">
        <v>82</v>
      </c>
      <c r="N40" s="243">
        <v>0.5</v>
      </c>
      <c r="O40" s="231">
        <v>214.522913148996</v>
      </c>
      <c r="P40" s="231">
        <v>2.51662370039283</v>
      </c>
      <c r="Q40" s="358">
        <v>17</v>
      </c>
      <c r="R40" s="243">
        <v>0.5</v>
      </c>
    </row>
    <row r="41" spans="1:18" ht="15" thickBot="1">
      <c r="B41" s="235" t="s">
        <v>14</v>
      </c>
      <c r="C41" s="238">
        <v>276.97162997971299</v>
      </c>
      <c r="D41" s="238">
        <v>1.53864671876488</v>
      </c>
      <c r="E41" s="237">
        <v>55</v>
      </c>
      <c r="F41" s="241">
        <v>0.9</v>
      </c>
      <c r="G41" s="238">
        <v>258.10902752752003</v>
      </c>
      <c r="H41" s="238">
        <v>1.7635610306869201</v>
      </c>
      <c r="I41" s="237">
        <v>45</v>
      </c>
      <c r="J41" s="265">
        <v>0.9</v>
      </c>
      <c r="K41" s="367">
        <v>270.43963514747003</v>
      </c>
      <c r="L41" s="238">
        <v>1.49857496103925</v>
      </c>
      <c r="M41" s="359">
        <v>52</v>
      </c>
      <c r="N41" s="241">
        <v>0.9</v>
      </c>
      <c r="O41" s="238">
        <v>251.02476453672301</v>
      </c>
      <c r="P41" s="238">
        <v>1.7048736681012999</v>
      </c>
      <c r="Q41" s="359">
        <v>48</v>
      </c>
      <c r="R41" s="241">
        <v>0.9</v>
      </c>
    </row>
    <row r="42" spans="1:18" ht="15" thickBot="1">
      <c r="B42" s="228" t="s">
        <v>13</v>
      </c>
      <c r="C42" s="231">
        <v>281.58580714125702</v>
      </c>
      <c r="D42" s="231">
        <v>1.1115177592432199</v>
      </c>
      <c r="E42" s="230">
        <v>71</v>
      </c>
      <c r="F42" s="243">
        <v>0.9</v>
      </c>
      <c r="G42" s="231">
        <v>236.25011336521399</v>
      </c>
      <c r="H42" s="231">
        <v>1.89126425741971</v>
      </c>
      <c r="I42" s="230">
        <v>29</v>
      </c>
      <c r="J42" s="264">
        <v>0.9</v>
      </c>
      <c r="K42" s="366">
        <v>273.31174735415499</v>
      </c>
      <c r="L42" s="231">
        <v>1.07886357524608</v>
      </c>
      <c r="M42" s="358">
        <v>69</v>
      </c>
      <c r="N42" s="243">
        <v>0.7</v>
      </c>
      <c r="O42" s="231">
        <v>225.325831882844</v>
      </c>
      <c r="P42" s="231">
        <v>1.6998424721638901</v>
      </c>
      <c r="Q42" s="358">
        <v>31</v>
      </c>
      <c r="R42" s="243">
        <v>0.7</v>
      </c>
    </row>
    <row r="43" spans="1:18" ht="15" thickBot="1">
      <c r="B43" s="235" t="s">
        <v>15</v>
      </c>
      <c r="C43" s="238">
        <v>293.24320013310103</v>
      </c>
      <c r="D43" s="238">
        <v>1.1395020494393699</v>
      </c>
      <c r="E43" s="237">
        <v>84</v>
      </c>
      <c r="F43" s="241">
        <v>0.6</v>
      </c>
      <c r="G43" s="238">
        <v>231.521087744124</v>
      </c>
      <c r="H43" s="238">
        <v>2.75299535600834</v>
      </c>
      <c r="I43" s="237">
        <v>16</v>
      </c>
      <c r="J43" s="265">
        <v>0.6</v>
      </c>
      <c r="K43" s="367">
        <v>279.49880456381499</v>
      </c>
      <c r="L43" s="238">
        <v>1.0057233178457601</v>
      </c>
      <c r="M43" s="359">
        <v>88</v>
      </c>
      <c r="N43" s="241">
        <v>0.5</v>
      </c>
      <c r="O43" s="238">
        <v>227.91921984631799</v>
      </c>
      <c r="P43" s="238">
        <v>2.8502193402784002</v>
      </c>
      <c r="Q43" s="359">
        <v>12</v>
      </c>
      <c r="R43" s="241">
        <v>0.5</v>
      </c>
    </row>
    <row r="44" spans="1:18" ht="15" thickBot="1">
      <c r="B44" s="228" t="s">
        <v>197</v>
      </c>
      <c r="C44" s="231">
        <v>271.923577058143</v>
      </c>
      <c r="D44" s="231">
        <v>1.33482399605074</v>
      </c>
      <c r="E44" s="230">
        <v>82</v>
      </c>
      <c r="F44" s="243">
        <v>1.1000000000000001</v>
      </c>
      <c r="G44" s="231">
        <v>204.82750292425899</v>
      </c>
      <c r="H44" s="231">
        <v>2.91693534179106</v>
      </c>
      <c r="I44" s="230">
        <v>18</v>
      </c>
      <c r="J44" s="264">
        <v>1</v>
      </c>
      <c r="K44" s="366">
        <v>255.82782649901</v>
      </c>
      <c r="L44" s="231">
        <v>1.3643123886405</v>
      </c>
      <c r="M44" s="358">
        <v>85</v>
      </c>
      <c r="N44" s="243">
        <v>0.9</v>
      </c>
      <c r="O44" s="231">
        <v>190.61990231509401</v>
      </c>
      <c r="P44" s="231">
        <v>3.7782966084111398</v>
      </c>
      <c r="Q44" s="358">
        <v>15</v>
      </c>
      <c r="R44" s="243">
        <v>0.9</v>
      </c>
    </row>
    <row r="45" spans="1:18" ht="15" thickBot="1">
      <c r="B45" s="232" t="s">
        <v>16</v>
      </c>
      <c r="C45" s="234">
        <v>290.58205492587098</v>
      </c>
      <c r="D45" s="234">
        <v>1.1621626226441899</v>
      </c>
      <c r="E45" s="233">
        <v>64</v>
      </c>
      <c r="F45" s="245">
        <v>1</v>
      </c>
      <c r="G45" s="234">
        <v>252.83496691298001</v>
      </c>
      <c r="H45" s="234">
        <v>1.7781920582191599</v>
      </c>
      <c r="I45" s="233">
        <v>36</v>
      </c>
      <c r="J45" s="266">
        <v>1</v>
      </c>
      <c r="K45" s="368">
        <v>286.50254708180898</v>
      </c>
      <c r="L45" s="234">
        <v>1.18545836716792</v>
      </c>
      <c r="M45" s="360">
        <v>63</v>
      </c>
      <c r="N45" s="245">
        <v>1</v>
      </c>
      <c r="O45" s="234">
        <v>254.343609076729</v>
      </c>
      <c r="P45" s="234">
        <v>1.7982788530060001</v>
      </c>
      <c r="Q45" s="360">
        <v>37</v>
      </c>
      <c r="R45" s="245">
        <v>1</v>
      </c>
    </row>
    <row r="46" spans="1:18" ht="15" thickBot="1">
      <c r="B46" s="228" t="s">
        <v>17</v>
      </c>
      <c r="C46" s="231">
        <v>268.79679775725401</v>
      </c>
      <c r="D46" s="231">
        <v>1.07005585457285</v>
      </c>
      <c r="E46" s="230">
        <v>68</v>
      </c>
      <c r="F46" s="243">
        <v>0.8</v>
      </c>
      <c r="G46" s="231">
        <v>216.00900198957601</v>
      </c>
      <c r="H46" s="231">
        <v>2.2219313669607801</v>
      </c>
      <c r="I46" s="230">
        <v>32</v>
      </c>
      <c r="J46" s="264">
        <v>0.8</v>
      </c>
      <c r="K46" s="366">
        <v>256.20027659731102</v>
      </c>
      <c r="L46" s="231">
        <v>1.05560898075689</v>
      </c>
      <c r="M46" s="358">
        <v>63</v>
      </c>
      <c r="N46" s="243">
        <v>0.8</v>
      </c>
      <c r="O46" s="231">
        <v>210.59767541392401</v>
      </c>
      <c r="P46" s="231">
        <v>1.6993529006158901</v>
      </c>
      <c r="Q46" s="358">
        <v>37</v>
      </c>
      <c r="R46" s="243">
        <v>0.8</v>
      </c>
    </row>
    <row r="47" spans="1:18" ht="15" thickBot="1">
      <c r="B47" s="235" t="s">
        <v>18</v>
      </c>
      <c r="C47" s="238">
        <v>287.237224183075</v>
      </c>
      <c r="D47" s="238">
        <v>1.03846186928371</v>
      </c>
      <c r="E47" s="237">
        <v>70</v>
      </c>
      <c r="F47" s="241">
        <v>0.7</v>
      </c>
      <c r="G47" s="238">
        <v>250.92476169804499</v>
      </c>
      <c r="H47" s="238">
        <v>1.6127047452155401</v>
      </c>
      <c r="I47" s="237">
        <v>30</v>
      </c>
      <c r="J47" s="265">
        <v>0.7</v>
      </c>
      <c r="K47" s="367">
        <v>276.93515277447898</v>
      </c>
      <c r="L47" s="238">
        <v>0.99665181037530004</v>
      </c>
      <c r="M47" s="359">
        <v>71</v>
      </c>
      <c r="N47" s="241">
        <v>0.6</v>
      </c>
      <c r="O47" s="238">
        <v>254.21756608143301</v>
      </c>
      <c r="P47" s="238">
        <v>1.6109745774033599</v>
      </c>
      <c r="Q47" s="359">
        <v>29</v>
      </c>
      <c r="R47" s="241">
        <v>0.6</v>
      </c>
    </row>
    <row r="48" spans="1:18" ht="15" thickBot="1">
      <c r="B48" s="228" t="s">
        <v>19</v>
      </c>
      <c r="C48" s="231">
        <v>298.04692963158101</v>
      </c>
      <c r="D48" s="231">
        <v>1.23954333502729</v>
      </c>
      <c r="E48" s="230">
        <v>81</v>
      </c>
      <c r="F48" s="243">
        <v>0.8</v>
      </c>
      <c r="G48" s="231">
        <v>242.70851404261001</v>
      </c>
      <c r="H48" s="231">
        <v>2.8527236086753698</v>
      </c>
      <c r="I48" s="230">
        <v>19</v>
      </c>
      <c r="J48" s="264">
        <v>0.8</v>
      </c>
      <c r="K48" s="366">
        <v>286.69599635924101</v>
      </c>
      <c r="L48" s="231">
        <v>1.0009751895347301</v>
      </c>
      <c r="M48" s="358">
        <v>82</v>
      </c>
      <c r="N48" s="243">
        <v>0.8</v>
      </c>
      <c r="O48" s="231">
        <v>233.32167194110599</v>
      </c>
      <c r="P48" s="231">
        <v>2.9483043067515999</v>
      </c>
      <c r="Q48" s="358">
        <v>18</v>
      </c>
      <c r="R48" s="243">
        <v>0.8</v>
      </c>
    </row>
    <row r="49" spans="2:18" ht="15" thickBot="1">
      <c r="B49" s="235" t="s">
        <v>469</v>
      </c>
      <c r="C49" s="238">
        <v>296.80270345504601</v>
      </c>
      <c r="D49" s="238">
        <v>1.10343586452637</v>
      </c>
      <c r="E49" s="237">
        <v>84</v>
      </c>
      <c r="F49" s="241">
        <v>0.7</v>
      </c>
      <c r="G49" s="238">
        <v>242.236120591358</v>
      </c>
      <c r="H49" s="238">
        <v>2.7592079164018699</v>
      </c>
      <c r="I49" s="237">
        <v>16</v>
      </c>
      <c r="J49" s="265">
        <v>0.7</v>
      </c>
      <c r="K49" s="367">
        <v>281.55443714222099</v>
      </c>
      <c r="L49" s="238">
        <v>1.1434945495883699</v>
      </c>
      <c r="M49" s="359">
        <v>83</v>
      </c>
      <c r="N49" s="241">
        <v>0.7</v>
      </c>
      <c r="O49" s="238">
        <v>228.09513001209601</v>
      </c>
      <c r="P49" s="238">
        <v>2.87026540496253</v>
      </c>
      <c r="Q49" s="359">
        <v>17</v>
      </c>
      <c r="R49" s="241">
        <v>0.7</v>
      </c>
    </row>
    <row r="50" spans="2:18" ht="15" thickBot="1">
      <c r="B50" s="228" t="s">
        <v>505</v>
      </c>
      <c r="C50" s="231">
        <v>275.62982640101501</v>
      </c>
      <c r="D50" s="231">
        <v>1.02427559008731</v>
      </c>
      <c r="E50" s="230">
        <v>35</v>
      </c>
      <c r="F50" s="243">
        <v>0.4</v>
      </c>
      <c r="G50" s="231">
        <v>219.408793178255</v>
      </c>
      <c r="H50" s="231">
        <v>1.8403209599922801</v>
      </c>
      <c r="I50" s="230">
        <v>14</v>
      </c>
      <c r="J50" s="264">
        <v>0.3</v>
      </c>
      <c r="K50" s="366">
        <v>264.19984474152</v>
      </c>
      <c r="L50" s="231">
        <v>0.96213958295961399</v>
      </c>
      <c r="M50" s="358">
        <v>36</v>
      </c>
      <c r="N50" s="243">
        <v>0.4</v>
      </c>
      <c r="O50" s="231">
        <v>211.260882077232</v>
      </c>
      <c r="P50" s="231">
        <v>1.8792759261168299</v>
      </c>
      <c r="Q50" s="358">
        <v>15</v>
      </c>
      <c r="R50" s="243">
        <v>0.3</v>
      </c>
    </row>
    <row r="51" spans="2:18" ht="15" thickBot="1">
      <c r="B51" s="235" t="s">
        <v>517</v>
      </c>
      <c r="C51" s="238">
        <v>277.41444894778402</v>
      </c>
      <c r="D51" s="238">
        <v>1.5229816928559901</v>
      </c>
      <c r="E51" s="237">
        <v>86</v>
      </c>
      <c r="F51" s="241">
        <v>0.7</v>
      </c>
      <c r="G51" s="238">
        <v>217.52593277129401</v>
      </c>
      <c r="H51" s="238">
        <v>3.87856585150202</v>
      </c>
      <c r="I51" s="237">
        <v>14</v>
      </c>
      <c r="J51" s="265">
        <v>0.7</v>
      </c>
      <c r="K51" s="367">
        <v>263.09867094848602</v>
      </c>
      <c r="L51" s="238">
        <v>1.25634451151316</v>
      </c>
      <c r="M51" s="359">
        <v>84</v>
      </c>
      <c r="N51" s="241">
        <v>0.8</v>
      </c>
      <c r="O51" s="238">
        <v>209.463629798727</v>
      </c>
      <c r="P51" s="238">
        <v>4.0438751900270704</v>
      </c>
      <c r="Q51" s="359">
        <v>15</v>
      </c>
      <c r="R51" s="241">
        <v>0.8</v>
      </c>
    </row>
    <row r="52" spans="2:18" ht="15" thickBot="1">
      <c r="B52" s="228" t="s">
        <v>20</v>
      </c>
      <c r="C52" s="231">
        <v>277.32986911319898</v>
      </c>
      <c r="D52" s="231">
        <v>1.3831532363562999</v>
      </c>
      <c r="E52" s="230">
        <v>66</v>
      </c>
      <c r="F52" s="243">
        <v>1</v>
      </c>
      <c r="G52" s="231">
        <v>231.39646867433399</v>
      </c>
      <c r="H52" s="231">
        <v>2.6685167764441302</v>
      </c>
      <c r="I52" s="230">
        <v>34</v>
      </c>
      <c r="J52" s="264">
        <v>1</v>
      </c>
      <c r="K52" s="366">
        <v>261.37666942910101</v>
      </c>
      <c r="L52" s="231">
        <v>1.43088577048632</v>
      </c>
      <c r="M52" s="358">
        <v>69</v>
      </c>
      <c r="N52" s="243">
        <v>1</v>
      </c>
      <c r="O52" s="231">
        <v>223.83554697016601</v>
      </c>
      <c r="P52" s="231">
        <v>2.87225526334232</v>
      </c>
      <c r="Q52" s="358">
        <v>31</v>
      </c>
      <c r="R52" s="243">
        <v>1</v>
      </c>
    </row>
    <row r="53" spans="2:18" ht="15" thickBot="1">
      <c r="B53" s="235" t="s">
        <v>21</v>
      </c>
      <c r="C53" s="238">
        <v>266.90491030642198</v>
      </c>
      <c r="D53" s="238">
        <v>1.6780467605385601</v>
      </c>
      <c r="E53" s="237">
        <v>62</v>
      </c>
      <c r="F53" s="241">
        <v>1.2</v>
      </c>
      <c r="G53" s="238">
        <v>228.527049028145</v>
      </c>
      <c r="H53" s="238">
        <v>2.5042360677018101</v>
      </c>
      <c r="I53" s="237">
        <v>38</v>
      </c>
      <c r="J53" s="265">
        <v>1.2</v>
      </c>
      <c r="K53" s="367">
        <v>259.60746913323101</v>
      </c>
      <c r="L53" s="238">
        <v>1.72392887655866</v>
      </c>
      <c r="M53" s="359">
        <v>54</v>
      </c>
      <c r="N53" s="241">
        <v>1.4</v>
      </c>
      <c r="O53" s="238">
        <v>220.97160732812799</v>
      </c>
      <c r="P53" s="238">
        <v>1.9599348589099801</v>
      </c>
      <c r="Q53" s="359">
        <v>46</v>
      </c>
      <c r="R53" s="241">
        <v>1.4</v>
      </c>
    </row>
    <row r="54" spans="2:18" ht="15" thickBot="1">
      <c r="B54" s="228" t="s">
        <v>195</v>
      </c>
      <c r="C54" s="231">
        <v>303.37840805338402</v>
      </c>
      <c r="D54" s="231">
        <v>1.1957514037381101</v>
      </c>
      <c r="E54" s="230">
        <v>68</v>
      </c>
      <c r="F54" s="243">
        <v>1.1000000000000001</v>
      </c>
      <c r="G54" s="231">
        <v>274.781877915888</v>
      </c>
      <c r="H54" s="231">
        <v>2.0969919296689001</v>
      </c>
      <c r="I54" s="230">
        <v>32</v>
      </c>
      <c r="J54" s="264">
        <v>1.1000000000000001</v>
      </c>
      <c r="K54" s="366">
        <v>289.82473213001799</v>
      </c>
      <c r="L54" s="231">
        <v>1.46615876587882</v>
      </c>
      <c r="M54" s="358">
        <v>57</v>
      </c>
      <c r="N54" s="243">
        <v>1.3</v>
      </c>
      <c r="O54" s="231">
        <v>271.58475457916097</v>
      </c>
      <c r="P54" s="231">
        <v>1.5867210494197701</v>
      </c>
      <c r="Q54" s="358">
        <v>43</v>
      </c>
      <c r="R54" s="243">
        <v>1.3</v>
      </c>
    </row>
    <row r="55" spans="2:18" ht="15" thickBot="1">
      <c r="B55" s="235" t="s">
        <v>22</v>
      </c>
      <c r="C55" s="238">
        <v>293.47139477079298</v>
      </c>
      <c r="D55" s="238">
        <v>1.20796688248899</v>
      </c>
      <c r="E55" s="237">
        <v>87</v>
      </c>
      <c r="F55" s="241">
        <v>0.7</v>
      </c>
      <c r="G55" s="238">
        <v>234.31877063322199</v>
      </c>
      <c r="H55" s="238">
        <v>3.7989183998358298</v>
      </c>
      <c r="I55" s="237">
        <v>13</v>
      </c>
      <c r="J55" s="265">
        <v>0.7</v>
      </c>
      <c r="K55" s="367">
        <v>278.68902523366802</v>
      </c>
      <c r="L55" s="238">
        <v>0.94224231731595498</v>
      </c>
      <c r="M55" s="359">
        <v>86</v>
      </c>
      <c r="N55" s="241">
        <v>0.7</v>
      </c>
      <c r="O55" s="238">
        <v>222.834366327391</v>
      </c>
      <c r="P55" s="238">
        <v>4.3024621444764</v>
      </c>
      <c r="Q55" s="359">
        <v>14</v>
      </c>
      <c r="R55" s="241">
        <v>0.7</v>
      </c>
    </row>
    <row r="56" spans="2:18" ht="15" thickBot="1">
      <c r="B56" s="228" t="s">
        <v>196</v>
      </c>
      <c r="C56" s="231">
        <v>295.21099924579403</v>
      </c>
      <c r="D56" s="231">
        <v>1.03454905438946</v>
      </c>
      <c r="E56" s="230">
        <v>90</v>
      </c>
      <c r="F56" s="243">
        <v>0.6</v>
      </c>
      <c r="G56" s="231">
        <v>232.054031933712</v>
      </c>
      <c r="H56" s="231">
        <v>4.6729443975334997</v>
      </c>
      <c r="I56" s="230">
        <v>10</v>
      </c>
      <c r="J56" s="264">
        <v>0.6</v>
      </c>
      <c r="K56" s="366">
        <v>278.84463549730202</v>
      </c>
      <c r="L56" s="231">
        <v>0.94715535480679303</v>
      </c>
      <c r="M56" s="358">
        <v>87</v>
      </c>
      <c r="N56" s="243">
        <v>0.7</v>
      </c>
      <c r="O56" s="231">
        <v>224.170741583536</v>
      </c>
      <c r="P56" s="231">
        <v>4.0773803682144996</v>
      </c>
      <c r="Q56" s="358">
        <v>12</v>
      </c>
      <c r="R56" s="243">
        <v>0.7</v>
      </c>
    </row>
    <row r="57" spans="2:18" ht="15" thickBot="1">
      <c r="B57" s="235" t="s">
        <v>24</v>
      </c>
      <c r="C57" s="238">
        <v>279.75889364810399</v>
      </c>
      <c r="D57" s="238">
        <v>1.35794214661932</v>
      </c>
      <c r="E57" s="237">
        <v>50</v>
      </c>
      <c r="F57" s="241">
        <v>0.9</v>
      </c>
      <c r="G57" s="238">
        <v>241.671835336485</v>
      </c>
      <c r="H57" s="238">
        <v>2.0683772444667201</v>
      </c>
      <c r="I57" s="237">
        <v>50</v>
      </c>
      <c r="J57" s="265">
        <v>0.9</v>
      </c>
      <c r="K57" s="367">
        <v>271.29942299527698</v>
      </c>
      <c r="L57" s="238">
        <v>1.34838660561948</v>
      </c>
      <c r="M57" s="359">
        <v>50</v>
      </c>
      <c r="N57" s="241">
        <v>0.9</v>
      </c>
      <c r="O57" s="238">
        <v>246.16464439894199</v>
      </c>
      <c r="P57" s="238">
        <v>1.38750162352407</v>
      </c>
      <c r="Q57" s="359">
        <v>50</v>
      </c>
      <c r="R57" s="241">
        <v>0.9</v>
      </c>
    </row>
    <row r="58" spans="2:18" ht="15" thickBot="1">
      <c r="B58" s="228" t="s">
        <v>194</v>
      </c>
      <c r="C58" s="231">
        <v>286.44879262961501</v>
      </c>
      <c r="D58" s="231">
        <v>1.3939921574780201</v>
      </c>
      <c r="E58" s="230">
        <v>78</v>
      </c>
      <c r="F58" s="243">
        <v>1.1000000000000001</v>
      </c>
      <c r="G58" s="231">
        <v>257.92470800554702</v>
      </c>
      <c r="H58" s="231">
        <v>2.7732414165711701</v>
      </c>
      <c r="I58" s="230">
        <v>22</v>
      </c>
      <c r="J58" s="264">
        <v>1.1000000000000001</v>
      </c>
      <c r="K58" s="366">
        <v>279.81395990405503</v>
      </c>
      <c r="L58" s="231">
        <v>1.37092486701537</v>
      </c>
      <c r="M58" s="358">
        <v>72</v>
      </c>
      <c r="N58" s="243">
        <v>1.3</v>
      </c>
      <c r="O58" s="231">
        <v>248.681588371998</v>
      </c>
      <c r="P58" s="231">
        <v>2.9583401193807601</v>
      </c>
      <c r="Q58" s="358">
        <v>28</v>
      </c>
      <c r="R58" s="243">
        <v>1.3</v>
      </c>
    </row>
    <row r="59" spans="2:18" ht="15" thickBot="1">
      <c r="B59" s="232" t="s">
        <v>25</v>
      </c>
      <c r="C59" s="234">
        <v>294.73168409038902</v>
      </c>
      <c r="D59" s="234">
        <v>1.24186443085531</v>
      </c>
      <c r="E59" s="233">
        <v>88</v>
      </c>
      <c r="F59" s="245">
        <v>0.8</v>
      </c>
      <c r="G59" s="234">
        <v>219.50298074745601</v>
      </c>
      <c r="H59" s="234">
        <v>3.4229569661547701</v>
      </c>
      <c r="I59" s="233">
        <v>12</v>
      </c>
      <c r="J59" s="266">
        <v>0.8</v>
      </c>
      <c r="K59" s="368">
        <v>282.07287870996203</v>
      </c>
      <c r="L59" s="234">
        <v>0.93542929823029097</v>
      </c>
      <c r="M59" s="360">
        <v>88</v>
      </c>
      <c r="N59" s="245">
        <v>0.7</v>
      </c>
      <c r="O59" s="234">
        <v>201.247938093985</v>
      </c>
      <c r="P59" s="234">
        <v>3.8487070224081998</v>
      </c>
      <c r="Q59" s="360">
        <v>12</v>
      </c>
      <c r="R59" s="245">
        <v>0.7</v>
      </c>
    </row>
    <row r="60" spans="2:18" ht="15" thickBot="1">
      <c r="B60" s="246" t="s">
        <v>23</v>
      </c>
      <c r="C60" s="248">
        <v>285.87061116711197</v>
      </c>
      <c r="D60" s="248">
        <v>0.26469375653171701</v>
      </c>
      <c r="E60" s="249">
        <v>38</v>
      </c>
      <c r="F60" s="250">
        <v>0.1</v>
      </c>
      <c r="G60" s="248">
        <v>235.125124800896</v>
      </c>
      <c r="H60" s="248">
        <v>0.61170968101592904</v>
      </c>
      <c r="I60" s="249">
        <v>12</v>
      </c>
      <c r="J60" s="267">
        <v>0.1</v>
      </c>
      <c r="K60" s="369">
        <v>273.56502396406103</v>
      </c>
      <c r="L60" s="248">
        <v>0.25374940863209899</v>
      </c>
      <c r="M60" s="361">
        <v>37</v>
      </c>
      <c r="N60" s="250">
        <v>0.1</v>
      </c>
      <c r="O60" s="248">
        <v>227.40804311769401</v>
      </c>
      <c r="P60" s="248">
        <v>0.60340311890176801</v>
      </c>
      <c r="Q60" s="361">
        <v>13</v>
      </c>
      <c r="R60" s="250">
        <v>0.1</v>
      </c>
    </row>
    <row r="61" spans="2:18" ht="15" thickBot="1">
      <c r="B61" s="251" t="s">
        <v>26</v>
      </c>
      <c r="C61" s="253">
        <v>285.12101039066403</v>
      </c>
      <c r="D61" s="253">
        <v>0.30909460934627297</v>
      </c>
      <c r="E61" s="254">
        <v>37</v>
      </c>
      <c r="F61" s="255">
        <v>0.1</v>
      </c>
      <c r="G61" s="253">
        <v>236.496255230381</v>
      </c>
      <c r="H61" s="253">
        <v>0.68254391505777501</v>
      </c>
      <c r="I61" s="254">
        <v>13</v>
      </c>
      <c r="J61" s="268">
        <v>0.1</v>
      </c>
      <c r="K61" s="370">
        <v>273.63169148165701</v>
      </c>
      <c r="L61" s="253">
        <v>0.29494006354880697</v>
      </c>
      <c r="M61" s="362">
        <v>36</v>
      </c>
      <c r="N61" s="255">
        <v>0.1</v>
      </c>
      <c r="O61" s="253">
        <v>229.713252481024</v>
      </c>
      <c r="P61" s="253">
        <v>0.65631598999246599</v>
      </c>
      <c r="Q61" s="362">
        <v>14</v>
      </c>
      <c r="R61" s="255">
        <v>0.1</v>
      </c>
    </row>
  </sheetData>
  <sortState ref="B34:W56">
    <sortCondition ref="B34"/>
  </sortState>
  <mergeCells count="12">
    <mergeCell ref="C3:J3"/>
    <mergeCell ref="K3:R3"/>
    <mergeCell ref="C34:J34"/>
    <mergeCell ref="K34:R34"/>
    <mergeCell ref="C35:F35"/>
    <mergeCell ref="G35:J35"/>
    <mergeCell ref="K35:N35"/>
    <mergeCell ref="O35:R35"/>
    <mergeCell ref="C4:F4"/>
    <mergeCell ref="G4:J4"/>
    <mergeCell ref="K4:N4"/>
    <mergeCell ref="O4:R4"/>
  </mergeCells>
  <pageMargins left="0.7" right="0.7" top="0.75" bottom="0.75" header="0.3" footer="0.3"/>
  <pageSetup paperSize="9" orientation="portrait" horizontalDpi="200" verticalDpi="200" r:id="rId1"/>
</worksheet>
</file>

<file path=xl/worksheets/sheet14.xml><?xml version="1.0" encoding="utf-8"?>
<worksheet xmlns="http://schemas.openxmlformats.org/spreadsheetml/2006/main" xmlns:r="http://schemas.openxmlformats.org/officeDocument/2006/relationships">
  <dimension ref="A1:AH62"/>
  <sheetViews>
    <sheetView showGridLines="0" zoomScale="120" zoomScaleNormal="120" workbookViewId="0">
      <selection activeCell="O36" sqref="O36"/>
    </sheetView>
  </sheetViews>
  <sheetFormatPr baseColWidth="10" defaultColWidth="11.44140625" defaultRowHeight="8.4"/>
  <cols>
    <col min="1" max="1" width="11.109375" style="371" customWidth="1"/>
    <col min="2" max="2" width="5.44140625" style="372" customWidth="1"/>
    <col min="3" max="3" width="3.88671875" style="400" customWidth="1"/>
    <col min="4" max="4" width="5.44140625" style="372" customWidth="1"/>
    <col min="5" max="5" width="3.88671875" style="400" customWidth="1"/>
    <col min="6" max="6" width="5.44140625" style="372" customWidth="1"/>
    <col min="7" max="7" width="3.88671875" style="400" customWidth="1"/>
    <col min="8" max="8" width="5.44140625" style="372" customWidth="1"/>
    <col min="9" max="9" width="3.88671875" style="400" customWidth="1"/>
    <col min="10" max="10" width="5.44140625" style="372" customWidth="1"/>
    <col min="11" max="11" width="4.44140625" style="400" customWidth="1"/>
    <col min="12" max="12" width="5.44140625" style="372" customWidth="1"/>
    <col min="13" max="13" width="3.88671875" style="400" customWidth="1"/>
    <col min="14" max="34" width="11.44140625" style="373"/>
    <col min="35" max="16384" width="11.44140625" style="371"/>
  </cols>
  <sheetData>
    <row r="1" spans="1:34" s="965" customFormat="1" ht="13.8">
      <c r="A1" s="969" t="s">
        <v>641</v>
      </c>
      <c r="B1" s="966"/>
      <c r="C1" s="967"/>
      <c r="D1" s="966"/>
      <c r="E1" s="967"/>
      <c r="F1" s="966"/>
      <c r="G1" s="967"/>
      <c r="H1" s="966"/>
      <c r="I1" s="967"/>
      <c r="J1" s="966"/>
      <c r="K1" s="967"/>
      <c r="L1" s="966"/>
      <c r="M1" s="967"/>
      <c r="N1" s="968"/>
      <c r="O1" s="968"/>
      <c r="P1" s="968"/>
      <c r="Q1" s="968"/>
      <c r="R1" s="968"/>
      <c r="S1" s="968"/>
      <c r="T1" s="968"/>
      <c r="U1" s="968"/>
      <c r="V1" s="968"/>
      <c r="W1" s="968"/>
      <c r="X1" s="968"/>
      <c r="Y1" s="968"/>
      <c r="Z1" s="968"/>
      <c r="AA1" s="968"/>
      <c r="AB1" s="968"/>
      <c r="AC1" s="968"/>
      <c r="AD1" s="968"/>
      <c r="AE1" s="968"/>
      <c r="AF1" s="968"/>
      <c r="AG1" s="968"/>
      <c r="AH1" s="968"/>
    </row>
    <row r="2" spans="1:34" s="965" customFormat="1" ht="13.8" thickBot="1">
      <c r="B2" s="966"/>
      <c r="C2" s="967"/>
      <c r="D2" s="966"/>
      <c r="E2" s="967"/>
      <c r="F2" s="966"/>
      <c r="G2" s="967"/>
      <c r="H2" s="966"/>
      <c r="I2" s="967"/>
      <c r="J2" s="966"/>
      <c r="K2" s="967"/>
      <c r="L2" s="966"/>
      <c r="M2" s="967"/>
      <c r="N2" s="968"/>
      <c r="O2" s="968"/>
      <c r="P2" s="968"/>
      <c r="Q2" s="968"/>
      <c r="R2" s="968"/>
      <c r="S2" s="968"/>
      <c r="T2" s="968"/>
      <c r="U2" s="968"/>
      <c r="V2" s="968"/>
      <c r="W2" s="968"/>
      <c r="X2" s="968"/>
      <c r="Y2" s="968"/>
      <c r="Z2" s="968"/>
      <c r="AA2" s="968"/>
      <c r="AB2" s="968"/>
      <c r="AC2" s="968"/>
      <c r="AD2" s="968"/>
      <c r="AE2" s="968"/>
      <c r="AF2" s="968"/>
      <c r="AG2" s="968"/>
      <c r="AH2" s="968"/>
    </row>
    <row r="3" spans="1:34" ht="9" thickBot="1">
      <c r="A3" s="374"/>
      <c r="B3" s="1060" t="s">
        <v>316</v>
      </c>
      <c r="C3" s="1060"/>
      <c r="D3" s="1060"/>
      <c r="E3" s="1060"/>
      <c r="F3" s="1060"/>
      <c r="G3" s="1061"/>
      <c r="H3" s="1062" t="s">
        <v>317</v>
      </c>
      <c r="I3" s="1060"/>
      <c r="J3" s="1060"/>
      <c r="K3" s="1060"/>
      <c r="L3" s="1060"/>
      <c r="M3" s="1063"/>
    </row>
    <row r="4" spans="1:34" ht="27" customHeight="1" thickBot="1">
      <c r="A4" s="375" t="s">
        <v>75</v>
      </c>
      <c r="B4" s="1058" t="s">
        <v>313</v>
      </c>
      <c r="C4" s="1064"/>
      <c r="D4" s="1058" t="s">
        <v>314</v>
      </c>
      <c r="E4" s="1064"/>
      <c r="F4" s="1058" t="s">
        <v>315</v>
      </c>
      <c r="G4" s="1065"/>
      <c r="H4" s="1066" t="s">
        <v>313</v>
      </c>
      <c r="I4" s="1064"/>
      <c r="J4" s="1058" t="s">
        <v>314</v>
      </c>
      <c r="K4" s="1064"/>
      <c r="L4" s="1058" t="s">
        <v>315</v>
      </c>
      <c r="M4" s="1059"/>
    </row>
    <row r="5" spans="1:34" ht="9" thickBot="1">
      <c r="A5" s="375"/>
      <c r="B5" s="376" t="s">
        <v>6</v>
      </c>
      <c r="C5" s="408" t="s">
        <v>31</v>
      </c>
      <c r="D5" s="376" t="s">
        <v>6</v>
      </c>
      <c r="E5" s="408" t="s">
        <v>31</v>
      </c>
      <c r="F5" s="376" t="s">
        <v>6</v>
      </c>
      <c r="G5" s="415" t="s">
        <v>31</v>
      </c>
      <c r="H5" s="377" t="s">
        <v>6</v>
      </c>
      <c r="I5" s="408" t="s">
        <v>31</v>
      </c>
      <c r="J5" s="376" t="s">
        <v>6</v>
      </c>
      <c r="K5" s="408" t="s">
        <v>31</v>
      </c>
      <c r="L5" s="376" t="s">
        <v>6</v>
      </c>
      <c r="M5" s="401" t="s">
        <v>31</v>
      </c>
    </row>
    <row r="6" spans="1:34" s="381" customFormat="1" ht="9" thickBot="1">
      <c r="A6" s="378" t="s">
        <v>10</v>
      </c>
      <c r="B6" s="379">
        <v>242.27898028590101</v>
      </c>
      <c r="C6" s="409">
        <v>2.6046936376960601</v>
      </c>
      <c r="D6" s="379">
        <v>269.35588268206999</v>
      </c>
      <c r="E6" s="409">
        <v>1.2115758263077501</v>
      </c>
      <c r="F6" s="379">
        <v>289.86615086958102</v>
      </c>
      <c r="G6" s="416">
        <v>1.4333027029382299</v>
      </c>
      <c r="H6" s="380">
        <v>250.18367673781299</v>
      </c>
      <c r="I6" s="409">
        <v>1.50140267043454</v>
      </c>
      <c r="J6" s="379">
        <v>277.91981322238098</v>
      </c>
      <c r="K6" s="409">
        <v>1.2148282009992799</v>
      </c>
      <c r="L6" s="379">
        <v>292.91601224033099</v>
      </c>
      <c r="M6" s="402">
        <v>1.8785710334169901</v>
      </c>
      <c r="N6" s="373"/>
      <c r="O6" s="373"/>
      <c r="P6" s="373"/>
      <c r="Q6" s="373"/>
      <c r="R6" s="373"/>
      <c r="S6" s="373"/>
      <c r="T6" s="373"/>
      <c r="U6" s="373"/>
      <c r="V6" s="373"/>
      <c r="W6" s="373"/>
      <c r="X6" s="373"/>
      <c r="Y6" s="373"/>
      <c r="Z6" s="373"/>
      <c r="AA6" s="373"/>
      <c r="AB6" s="373"/>
      <c r="AC6" s="373"/>
      <c r="AD6" s="373"/>
      <c r="AE6" s="373"/>
      <c r="AF6" s="373"/>
      <c r="AG6" s="373"/>
      <c r="AH6" s="373"/>
    </row>
    <row r="7" spans="1:34" s="373" customFormat="1" ht="9" thickBot="1">
      <c r="A7" s="382" t="s">
        <v>9</v>
      </c>
      <c r="B7" s="383">
        <v>274.96518454996902</v>
      </c>
      <c r="C7" s="410">
        <v>1.2457672705268501</v>
      </c>
      <c r="D7" s="383">
        <v>288.81114943356198</v>
      </c>
      <c r="E7" s="410">
        <v>1.8391873382914199</v>
      </c>
      <c r="F7" s="383">
        <v>300.158522396671</v>
      </c>
      <c r="G7" s="417">
        <v>1.6995331439796</v>
      </c>
      <c r="H7" s="384">
        <v>275.33775613300003</v>
      </c>
      <c r="I7" s="410">
        <v>1.2194961948512999</v>
      </c>
      <c r="J7" s="383">
        <v>287.94947689056198</v>
      </c>
      <c r="K7" s="410">
        <v>1.85096497156587</v>
      </c>
      <c r="L7" s="383">
        <v>302.17600383668099</v>
      </c>
      <c r="M7" s="403">
        <v>1.47936231710434</v>
      </c>
    </row>
    <row r="8" spans="1:34" s="381" customFormat="1" ht="9" thickBot="1">
      <c r="A8" s="385" t="s">
        <v>11</v>
      </c>
      <c r="B8" s="386">
        <v>251.47543981487399</v>
      </c>
      <c r="C8" s="411">
        <v>1.36987700017197</v>
      </c>
      <c r="D8" s="386">
        <v>274.53138419561401</v>
      </c>
      <c r="E8" s="411">
        <v>0.99824604477180501</v>
      </c>
      <c r="F8" s="386">
        <v>288.90041787070999</v>
      </c>
      <c r="G8" s="418">
        <v>1.60664562674693</v>
      </c>
      <c r="H8" s="387">
        <v>254.64295811807901</v>
      </c>
      <c r="I8" s="411">
        <v>1.0303465294809</v>
      </c>
      <c r="J8" s="386">
        <v>283.01397050230003</v>
      </c>
      <c r="K8" s="411">
        <v>0.96976222984233895</v>
      </c>
      <c r="L8" s="386">
        <v>297.31965033452502</v>
      </c>
      <c r="M8" s="404">
        <v>2.2297354598041701</v>
      </c>
      <c r="N8" s="373"/>
      <c r="O8" s="373"/>
      <c r="P8" s="373"/>
      <c r="Q8" s="373"/>
      <c r="R8" s="373"/>
      <c r="S8" s="373"/>
      <c r="T8" s="373"/>
      <c r="U8" s="373"/>
      <c r="V8" s="373"/>
      <c r="W8" s="373"/>
      <c r="X8" s="373"/>
      <c r="Y8" s="373"/>
      <c r="Z8" s="373"/>
      <c r="AA8" s="373"/>
      <c r="AB8" s="373"/>
      <c r="AC8" s="373"/>
      <c r="AD8" s="373"/>
      <c r="AE8" s="373"/>
      <c r="AF8" s="373"/>
      <c r="AG8" s="373"/>
      <c r="AH8" s="373"/>
    </row>
    <row r="9" spans="1:34" ht="9" thickBot="1">
      <c r="A9" s="388" t="s">
        <v>12</v>
      </c>
      <c r="B9" s="389">
        <v>261.0096204793</v>
      </c>
      <c r="C9" s="412">
        <v>0.89451017653053599</v>
      </c>
      <c r="D9" s="389">
        <v>277.66547130443098</v>
      </c>
      <c r="E9" s="412">
        <v>0.96758510202859105</v>
      </c>
      <c r="F9" s="389">
        <v>289.22858288480899</v>
      </c>
      <c r="G9" s="419">
        <v>1.06623086146108</v>
      </c>
      <c r="H9" s="390">
        <v>256.12177882580499</v>
      </c>
      <c r="I9" s="412">
        <v>0.90799202299066195</v>
      </c>
      <c r="J9" s="389">
        <v>280.55602102252601</v>
      </c>
      <c r="K9" s="412">
        <v>0.91768644992588</v>
      </c>
      <c r="L9" s="389">
        <v>290.91769001802498</v>
      </c>
      <c r="M9" s="405">
        <v>1.0310877586679399</v>
      </c>
    </row>
    <row r="10" spans="1:34" s="381" customFormat="1" ht="9" thickBot="1">
      <c r="A10" s="385" t="s">
        <v>14</v>
      </c>
      <c r="B10" s="391">
        <v>264.58999999999997</v>
      </c>
      <c r="C10" s="411">
        <v>1.0554846904970001</v>
      </c>
      <c r="D10" s="391">
        <v>273.73</v>
      </c>
      <c r="E10" s="411">
        <v>1.70883183031594</v>
      </c>
      <c r="F10" s="391">
        <v>280.44</v>
      </c>
      <c r="G10" s="418">
        <v>2.00318510081844</v>
      </c>
      <c r="H10" s="392">
        <v>265.38</v>
      </c>
      <c r="I10" s="411">
        <v>0.96329582446992001</v>
      </c>
      <c r="J10" s="391">
        <v>273.92</v>
      </c>
      <c r="K10" s="411">
        <v>1.7551282238911099</v>
      </c>
      <c r="L10" s="391">
        <v>280.2</v>
      </c>
      <c r="M10" s="404">
        <v>1.93580802169549</v>
      </c>
      <c r="N10" s="373"/>
      <c r="O10" s="373"/>
      <c r="P10" s="373"/>
      <c r="Q10" s="373"/>
      <c r="R10" s="373"/>
      <c r="S10" s="373"/>
      <c r="T10" s="373"/>
      <c r="U10" s="373"/>
      <c r="V10" s="373"/>
      <c r="W10" s="373"/>
      <c r="X10" s="373"/>
      <c r="Y10" s="373"/>
      <c r="Z10" s="373"/>
      <c r="AA10" s="373"/>
      <c r="AB10" s="373"/>
      <c r="AC10" s="373"/>
      <c r="AD10" s="373"/>
      <c r="AE10" s="373"/>
      <c r="AF10" s="373"/>
      <c r="AG10" s="373"/>
      <c r="AH10" s="373"/>
    </row>
    <row r="11" spans="1:34" ht="9" thickBot="1">
      <c r="A11" s="388" t="s">
        <v>13</v>
      </c>
      <c r="B11" s="389">
        <v>259.95230512418101</v>
      </c>
      <c r="C11" s="412">
        <v>0.76678320970032898</v>
      </c>
      <c r="D11" s="389">
        <v>283.971584054978</v>
      </c>
      <c r="E11" s="412">
        <v>1.07691862999355</v>
      </c>
      <c r="F11" s="389">
        <v>294.61609380802901</v>
      </c>
      <c r="G11" s="419">
        <v>1.36899513221809</v>
      </c>
      <c r="H11" s="390">
        <v>263.57909678749297</v>
      </c>
      <c r="I11" s="412">
        <v>0.66027456878844903</v>
      </c>
      <c r="J11" s="389">
        <v>288.95181176681501</v>
      </c>
      <c r="K11" s="412">
        <v>1.1838115902422901</v>
      </c>
      <c r="L11" s="389">
        <v>299.76809549011398</v>
      </c>
      <c r="M11" s="405">
        <v>1.8125509501257899</v>
      </c>
    </row>
    <row r="12" spans="1:34" s="381" customFormat="1" ht="9" thickBot="1">
      <c r="A12" s="385" t="s">
        <v>15</v>
      </c>
      <c r="B12" s="386">
        <v>257.89001444253302</v>
      </c>
      <c r="C12" s="411">
        <v>1.05890156709605</v>
      </c>
      <c r="D12" s="386">
        <v>271.00925132626497</v>
      </c>
      <c r="E12" s="411">
        <v>1.0180354237798901</v>
      </c>
      <c r="F12" s="386">
        <v>291.64747818619202</v>
      </c>
      <c r="G12" s="418">
        <v>1.26270835434632</v>
      </c>
      <c r="H12" s="387">
        <v>258.11967138573499</v>
      </c>
      <c r="I12" s="411">
        <v>0.86131897076914798</v>
      </c>
      <c r="J12" s="386">
        <v>275.83115286031699</v>
      </c>
      <c r="K12" s="411">
        <v>1.2670187511059501</v>
      </c>
      <c r="L12" s="386">
        <v>294.58278330849703</v>
      </c>
      <c r="M12" s="404">
        <v>1.3613429171188101</v>
      </c>
      <c r="N12" s="373"/>
      <c r="O12" s="373"/>
      <c r="P12" s="373"/>
      <c r="Q12" s="373"/>
      <c r="R12" s="373"/>
      <c r="S12" s="373"/>
      <c r="T12" s="373"/>
      <c r="U12" s="373"/>
      <c r="V12" s="373"/>
      <c r="W12" s="373"/>
      <c r="X12" s="373"/>
      <c r="Y12" s="373"/>
      <c r="Z12" s="373"/>
      <c r="AA12" s="373"/>
      <c r="AB12" s="373"/>
      <c r="AC12" s="373"/>
      <c r="AD12" s="373"/>
      <c r="AE12" s="373"/>
      <c r="AF12" s="373"/>
      <c r="AG12" s="373"/>
      <c r="AH12" s="373"/>
    </row>
    <row r="13" spans="1:34" s="373" customFormat="1" ht="9" thickBot="1">
      <c r="A13" s="382" t="s">
        <v>197</v>
      </c>
      <c r="B13" s="383">
        <v>243.36393139814399</v>
      </c>
      <c r="C13" s="410">
        <v>2.1114234306069402</v>
      </c>
      <c r="D13" s="383">
        <v>274.27247044948098</v>
      </c>
      <c r="E13" s="410">
        <v>1.2793018172734201</v>
      </c>
      <c r="F13" s="383">
        <v>293.50523262749698</v>
      </c>
      <c r="G13" s="417">
        <v>1.75614884181714</v>
      </c>
      <c r="H13" s="384">
        <v>239.691894687841</v>
      </c>
      <c r="I13" s="410">
        <v>2.0630072256294101</v>
      </c>
      <c r="J13" s="383">
        <v>275.30877276460097</v>
      </c>
      <c r="K13" s="410">
        <v>1.2538080590796099</v>
      </c>
      <c r="L13" s="383">
        <v>292.915662872957</v>
      </c>
      <c r="M13" s="403">
        <v>1.7322498573419001</v>
      </c>
    </row>
    <row r="14" spans="1:34" s="381" customFormat="1" ht="9" thickBot="1">
      <c r="A14" s="385" t="s">
        <v>16</v>
      </c>
      <c r="B14" s="386">
        <v>255.908878476849</v>
      </c>
      <c r="C14" s="411">
        <v>1.27096117030651</v>
      </c>
      <c r="D14" s="386">
        <v>280.347429652448</v>
      </c>
      <c r="E14" s="411">
        <v>0.85957469166867495</v>
      </c>
      <c r="F14" s="386">
        <v>294.48493190425597</v>
      </c>
      <c r="G14" s="418">
        <v>1.8495352321770699</v>
      </c>
      <c r="H14" s="387">
        <v>259.861498839842</v>
      </c>
      <c r="I14" s="411">
        <v>0.99528768633928499</v>
      </c>
      <c r="J14" s="386">
        <v>282.47423676450597</v>
      </c>
      <c r="K14" s="411">
        <v>0.86185278309159297</v>
      </c>
      <c r="L14" s="386">
        <v>297.261155728821</v>
      </c>
      <c r="M14" s="404">
        <v>2.0184589588235902</v>
      </c>
      <c r="N14" s="373"/>
      <c r="O14" s="373"/>
      <c r="P14" s="373"/>
      <c r="Q14" s="373"/>
      <c r="R14" s="373"/>
      <c r="S14" s="373"/>
      <c r="T14" s="373"/>
      <c r="U14" s="373"/>
      <c r="V14" s="373"/>
      <c r="W14" s="373"/>
      <c r="X14" s="373"/>
      <c r="Y14" s="373"/>
      <c r="Z14" s="373"/>
      <c r="AA14" s="373"/>
      <c r="AB14" s="373"/>
      <c r="AC14" s="373"/>
      <c r="AD14" s="373"/>
      <c r="AE14" s="373"/>
      <c r="AF14" s="373"/>
      <c r="AG14" s="373"/>
      <c r="AH14" s="373"/>
    </row>
    <row r="15" spans="1:34" s="373" customFormat="1" ht="9" thickBot="1">
      <c r="A15" s="382" t="s">
        <v>17</v>
      </c>
      <c r="B15" s="383">
        <v>245.13897182759999</v>
      </c>
      <c r="C15" s="410">
        <v>0.86671008337317501</v>
      </c>
      <c r="D15" s="383">
        <v>267.54344393043903</v>
      </c>
      <c r="E15" s="410">
        <v>1.8190253015306399</v>
      </c>
      <c r="F15" s="383">
        <v>284.41653929391202</v>
      </c>
      <c r="G15" s="417">
        <v>1.9250055817221301</v>
      </c>
      <c r="H15" s="384">
        <v>247.417444018125</v>
      </c>
      <c r="I15" s="410">
        <v>0.82686374257302098</v>
      </c>
      <c r="J15" s="383">
        <v>273.16022697228499</v>
      </c>
      <c r="K15" s="410">
        <v>1.95627466517702</v>
      </c>
      <c r="L15" s="383">
        <v>283.24403897674398</v>
      </c>
      <c r="M15" s="403">
        <v>2.4438525340490198</v>
      </c>
    </row>
    <row r="16" spans="1:34" s="381" customFormat="1" ht="9" thickBot="1">
      <c r="A16" s="385" t="s">
        <v>18</v>
      </c>
      <c r="B16" s="386">
        <v>265.40402056884301</v>
      </c>
      <c r="C16" s="411">
        <v>1.14854272874068</v>
      </c>
      <c r="D16" s="386">
        <v>280.70791864985102</v>
      </c>
      <c r="E16" s="411">
        <v>1.11661664357117</v>
      </c>
      <c r="F16" s="386">
        <v>291.20016435847998</v>
      </c>
      <c r="G16" s="418">
        <v>1.32201823437635</v>
      </c>
      <c r="H16" s="387">
        <v>261.73558260535299</v>
      </c>
      <c r="I16" s="411">
        <v>1.05235641688909</v>
      </c>
      <c r="J16" s="386">
        <v>277.60940816566199</v>
      </c>
      <c r="K16" s="411">
        <v>1.1509371255723899</v>
      </c>
      <c r="L16" s="386">
        <v>295.01958127744803</v>
      </c>
      <c r="M16" s="404">
        <v>1.1678726441522</v>
      </c>
      <c r="N16" s="373"/>
      <c r="O16" s="373"/>
      <c r="P16" s="373"/>
      <c r="Q16" s="373"/>
      <c r="R16" s="373"/>
      <c r="S16" s="373"/>
      <c r="T16" s="373"/>
      <c r="U16" s="373"/>
      <c r="V16" s="373"/>
      <c r="W16" s="373"/>
      <c r="X16" s="373"/>
      <c r="Y16" s="373"/>
      <c r="Z16" s="373"/>
      <c r="AA16" s="373"/>
      <c r="AB16" s="373"/>
      <c r="AC16" s="373"/>
      <c r="AD16" s="373"/>
      <c r="AE16" s="373"/>
      <c r="AF16" s="373"/>
      <c r="AG16" s="373"/>
      <c r="AH16" s="373"/>
    </row>
    <row r="17" spans="1:34" s="373" customFormat="1" ht="9" thickBot="1">
      <c r="A17" s="382" t="s">
        <v>19</v>
      </c>
      <c r="B17" s="383">
        <v>275.16425587667402</v>
      </c>
      <c r="C17" s="410">
        <v>1.16404576079102</v>
      </c>
      <c r="D17" s="383">
        <v>297.29320957945498</v>
      </c>
      <c r="E17" s="410">
        <v>1.29837079357743</v>
      </c>
      <c r="F17" s="383">
        <v>313.32224609448798</v>
      </c>
      <c r="G17" s="417">
        <v>2.2648948919290399</v>
      </c>
      <c r="H17" s="384">
        <v>273.88254185839702</v>
      </c>
      <c r="I17" s="410">
        <v>1.1619394272668</v>
      </c>
      <c r="J17" s="383">
        <v>298.62701485897099</v>
      </c>
      <c r="K17" s="410">
        <v>1.13839296889367</v>
      </c>
      <c r="L17" s="383">
        <v>314.07039998606302</v>
      </c>
      <c r="M17" s="403">
        <v>2.3123454737309199</v>
      </c>
    </row>
    <row r="18" spans="1:34" s="381" customFormat="1" ht="9" thickBot="1">
      <c r="A18" s="385" t="s">
        <v>469</v>
      </c>
      <c r="B18" s="386">
        <v>259.99955515875803</v>
      </c>
      <c r="C18" s="411">
        <v>1.1239470101981199</v>
      </c>
      <c r="D18" s="386">
        <v>284.84200572717299</v>
      </c>
      <c r="E18" s="411">
        <v>1.48224797915486</v>
      </c>
      <c r="F18" s="386">
        <v>300.95639093597202</v>
      </c>
      <c r="G18" s="418">
        <v>1.5407149616062701</v>
      </c>
      <c r="H18" s="387">
        <v>262.00711982545499</v>
      </c>
      <c r="I18" s="411">
        <v>1.0524310821768801</v>
      </c>
      <c r="J18" s="386">
        <v>289.28540455507601</v>
      </c>
      <c r="K18" s="411">
        <v>1.4226492596195901</v>
      </c>
      <c r="L18" s="386">
        <v>304.28580683197401</v>
      </c>
      <c r="M18" s="404">
        <v>1.38377389053064</v>
      </c>
      <c r="N18" s="373"/>
      <c r="O18" s="373"/>
      <c r="P18" s="373"/>
      <c r="Q18" s="373"/>
      <c r="R18" s="373"/>
      <c r="S18" s="373"/>
      <c r="T18" s="373"/>
      <c r="U18" s="373"/>
      <c r="V18" s="373"/>
      <c r="W18" s="373"/>
      <c r="X18" s="373"/>
      <c r="Y18" s="373"/>
      <c r="Z18" s="373"/>
      <c r="AA18" s="373"/>
      <c r="AB18" s="373"/>
      <c r="AC18" s="373"/>
      <c r="AD18" s="373"/>
      <c r="AE18" s="373"/>
      <c r="AF18" s="373"/>
      <c r="AG18" s="373"/>
      <c r="AH18" s="373"/>
    </row>
    <row r="19" spans="1:34" s="381" customFormat="1" ht="9" thickBot="1">
      <c r="A19" s="385" t="s">
        <v>505</v>
      </c>
      <c r="B19" s="386">
        <v>250.28286711125699</v>
      </c>
      <c r="C19" s="411">
        <v>0.89191115794606002</v>
      </c>
      <c r="D19" s="386">
        <v>271.450341650795</v>
      </c>
      <c r="E19" s="411">
        <v>1.1972181749497</v>
      </c>
      <c r="F19" s="386">
        <v>295.86192592156698</v>
      </c>
      <c r="G19" s="418">
        <v>1.50323809958879</v>
      </c>
      <c r="H19" s="387">
        <v>251.297275606222</v>
      </c>
      <c r="I19" s="411">
        <v>0.74375351994398298</v>
      </c>
      <c r="J19" s="386">
        <v>277.629526627443</v>
      </c>
      <c r="K19" s="411">
        <v>1.2680414244882099</v>
      </c>
      <c r="L19" s="386">
        <v>297.60732797974202</v>
      </c>
      <c r="M19" s="404">
        <v>1.30262742740313</v>
      </c>
      <c r="N19" s="373"/>
      <c r="O19" s="373"/>
      <c r="P19" s="373"/>
      <c r="Q19" s="373"/>
      <c r="R19" s="373"/>
      <c r="S19" s="373"/>
      <c r="T19" s="373"/>
      <c r="U19" s="373"/>
      <c r="V19" s="373"/>
      <c r="W19" s="373"/>
      <c r="X19" s="373"/>
      <c r="Y19" s="373"/>
      <c r="Z19" s="373"/>
      <c r="AA19" s="373"/>
      <c r="AB19" s="373"/>
      <c r="AC19" s="373"/>
      <c r="AD19" s="373"/>
      <c r="AE19" s="373"/>
      <c r="AF19" s="373"/>
      <c r="AG19" s="373"/>
      <c r="AH19" s="373"/>
    </row>
    <row r="20" spans="1:34" ht="9" thickBot="1">
      <c r="A20" s="388" t="s">
        <v>517</v>
      </c>
      <c r="B20" s="393">
        <v>258.22000000000003</v>
      </c>
      <c r="C20" s="412">
        <v>1.51645969812059</v>
      </c>
      <c r="D20" s="393">
        <v>282.01</v>
      </c>
      <c r="E20" s="412">
        <v>1.4218116441385</v>
      </c>
      <c r="F20" s="393">
        <v>295.11</v>
      </c>
      <c r="G20" s="419">
        <v>2.0480009296913999</v>
      </c>
      <c r="H20" s="390">
        <v>259.30887541778702</v>
      </c>
      <c r="I20" s="412">
        <v>1.3946255441367199</v>
      </c>
      <c r="J20" s="389">
        <v>286.11093509528501</v>
      </c>
      <c r="K20" s="412">
        <v>1.4102573288406799</v>
      </c>
      <c r="L20" s="389">
        <v>297.48705913456399</v>
      </c>
      <c r="M20" s="405">
        <v>2.3248557842042499</v>
      </c>
    </row>
    <row r="21" spans="1:34" s="381" customFormat="1" ht="9" thickBot="1">
      <c r="A21" s="385" t="s">
        <v>20</v>
      </c>
      <c r="B21" s="386">
        <v>259.19109349134698</v>
      </c>
      <c r="C21" s="411">
        <v>1.1121604817506601</v>
      </c>
      <c r="D21" s="386">
        <v>277.13958018280499</v>
      </c>
      <c r="E21" s="411">
        <v>1.69386797820355</v>
      </c>
      <c r="F21" s="386">
        <v>289.87480603432198</v>
      </c>
      <c r="G21" s="418">
        <v>2.0150799323332098</v>
      </c>
      <c r="H21" s="387">
        <v>258.02257848038403</v>
      </c>
      <c r="I21" s="411">
        <v>1.1969998601287499</v>
      </c>
      <c r="J21" s="386">
        <v>278.23490845611701</v>
      </c>
      <c r="K21" s="411">
        <v>1.6335753060470899</v>
      </c>
      <c r="L21" s="386">
        <v>288.16344646897301</v>
      </c>
      <c r="M21" s="404">
        <v>2.0250171902236</v>
      </c>
      <c r="N21" s="373"/>
      <c r="O21" s="373"/>
      <c r="P21" s="373"/>
      <c r="Q21" s="373"/>
      <c r="R21" s="373"/>
      <c r="S21" s="373"/>
      <c r="T21" s="373"/>
      <c r="U21" s="373"/>
      <c r="V21" s="373"/>
      <c r="W21" s="373"/>
      <c r="X21" s="373"/>
      <c r="Y21" s="373"/>
      <c r="Z21" s="373"/>
      <c r="AA21" s="373"/>
      <c r="AB21" s="373"/>
      <c r="AC21" s="373"/>
      <c r="AD21" s="373"/>
      <c r="AE21" s="373"/>
      <c r="AF21" s="373"/>
      <c r="AG21" s="373"/>
      <c r="AH21" s="373"/>
    </row>
    <row r="22" spans="1:34" ht="9" thickBot="1">
      <c r="A22" s="388" t="s">
        <v>21</v>
      </c>
      <c r="B22" s="389">
        <v>244.458640105802</v>
      </c>
      <c r="C22" s="412">
        <v>1.21023684360803</v>
      </c>
      <c r="D22" s="389">
        <v>269.23845037643798</v>
      </c>
      <c r="E22" s="412">
        <v>2.1949284878741202</v>
      </c>
      <c r="F22" s="389">
        <v>281.12753438475499</v>
      </c>
      <c r="G22" s="419">
        <v>4.3106430794224497</v>
      </c>
      <c r="H22" s="390">
        <v>244.61635673294299</v>
      </c>
      <c r="I22" s="412">
        <v>1.1825003786591599</v>
      </c>
      <c r="J22" s="389">
        <v>273.17139949841197</v>
      </c>
      <c r="K22" s="412">
        <v>1.9231995506686801</v>
      </c>
      <c r="L22" s="389">
        <v>283.43158472593001</v>
      </c>
      <c r="M22" s="405">
        <v>5.05330860297315</v>
      </c>
    </row>
    <row r="23" spans="1:34" s="381" customFormat="1" ht="9" thickBot="1">
      <c r="A23" s="385" t="s">
        <v>195</v>
      </c>
      <c r="B23" s="386">
        <v>283.31195480499503</v>
      </c>
      <c r="C23" s="411">
        <v>1.2680105395563499</v>
      </c>
      <c r="D23" s="386">
        <v>299.55140302368801</v>
      </c>
      <c r="E23" s="411">
        <v>0.955658294130039</v>
      </c>
      <c r="F23" s="386">
        <v>312.04310888505802</v>
      </c>
      <c r="G23" s="418">
        <v>1.0894164669966699</v>
      </c>
      <c r="H23" s="387">
        <v>281.38593846919599</v>
      </c>
      <c r="I23" s="411">
        <v>1.31779589140765</v>
      </c>
      <c r="J23" s="386">
        <v>302.79028412415602</v>
      </c>
      <c r="K23" s="411">
        <v>0.94071958096497998</v>
      </c>
      <c r="L23" s="386">
        <v>309.83013458421601</v>
      </c>
      <c r="M23" s="404">
        <v>1.4175910498153099</v>
      </c>
      <c r="N23" s="373"/>
      <c r="O23" s="373"/>
      <c r="P23" s="373"/>
      <c r="Q23" s="373"/>
      <c r="R23" s="373"/>
      <c r="S23" s="373"/>
      <c r="T23" s="373"/>
      <c r="U23" s="373"/>
      <c r="V23" s="373"/>
      <c r="W23" s="373"/>
      <c r="X23" s="373"/>
      <c r="Y23" s="373"/>
      <c r="Z23" s="373"/>
      <c r="AA23" s="373"/>
      <c r="AB23" s="373"/>
      <c r="AC23" s="373"/>
      <c r="AD23" s="373"/>
      <c r="AE23" s="373"/>
      <c r="AF23" s="373"/>
      <c r="AG23" s="373"/>
      <c r="AH23" s="373"/>
    </row>
    <row r="24" spans="1:34" ht="9" thickBot="1">
      <c r="A24" s="388" t="s">
        <v>22</v>
      </c>
      <c r="B24" s="389">
        <v>263.82599122721899</v>
      </c>
      <c r="C24" s="412">
        <v>1.33714631005068</v>
      </c>
      <c r="D24" s="389">
        <v>279.95497856394502</v>
      </c>
      <c r="E24" s="412">
        <v>1.0180560634157201</v>
      </c>
      <c r="F24" s="389">
        <v>296.93750199388001</v>
      </c>
      <c r="G24" s="419">
        <v>1.2903424851495799</v>
      </c>
      <c r="H24" s="390">
        <v>266.32676025584999</v>
      </c>
      <c r="I24" s="412">
        <v>0.95180861005601103</v>
      </c>
      <c r="J24" s="389">
        <v>285.22355095704597</v>
      </c>
      <c r="K24" s="412">
        <v>1.1670293235345901</v>
      </c>
      <c r="L24" s="389">
        <v>296.47545063951998</v>
      </c>
      <c r="M24" s="405">
        <v>1.60993677866615</v>
      </c>
    </row>
    <row r="25" spans="1:34" s="381" customFormat="1" ht="9" thickBot="1">
      <c r="A25" s="385" t="s">
        <v>196</v>
      </c>
      <c r="B25" s="386">
        <v>272.41601974852199</v>
      </c>
      <c r="C25" s="411">
        <v>0.99032849054889704</v>
      </c>
      <c r="D25" s="386">
        <v>294.16875479775598</v>
      </c>
      <c r="E25" s="411">
        <v>1.54391825173732</v>
      </c>
      <c r="F25" s="386">
        <v>306.240875782449</v>
      </c>
      <c r="G25" s="418">
        <v>1.6741005143965699</v>
      </c>
      <c r="H25" s="387">
        <v>275.98166997721398</v>
      </c>
      <c r="I25" s="411">
        <v>0.87831986993349598</v>
      </c>
      <c r="J25" s="386">
        <v>299.32518329890502</v>
      </c>
      <c r="K25" s="411">
        <v>1.52488294733596</v>
      </c>
      <c r="L25" s="386">
        <v>314.32727786408299</v>
      </c>
      <c r="M25" s="404">
        <v>1.93518455363404</v>
      </c>
      <c r="N25" s="373"/>
      <c r="O25" s="373"/>
      <c r="P25" s="373"/>
      <c r="Q25" s="373"/>
      <c r="R25" s="373"/>
      <c r="S25" s="373"/>
      <c r="T25" s="373"/>
      <c r="U25" s="373"/>
      <c r="V25" s="373"/>
      <c r="W25" s="373"/>
      <c r="X25" s="373"/>
      <c r="Y25" s="373"/>
      <c r="Z25" s="373"/>
      <c r="AA25" s="373"/>
      <c r="AB25" s="373"/>
      <c r="AC25" s="373"/>
      <c r="AD25" s="373"/>
      <c r="AE25" s="373"/>
      <c r="AF25" s="373"/>
      <c r="AG25" s="373"/>
      <c r="AH25" s="373"/>
    </row>
    <row r="26" spans="1:34" ht="9" thickBot="1">
      <c r="A26" s="388" t="s">
        <v>24</v>
      </c>
      <c r="B26" s="389">
        <v>246.36160029220201</v>
      </c>
      <c r="C26" s="412">
        <v>1.3371000459179501</v>
      </c>
      <c r="D26" s="389">
        <v>274.27067487712401</v>
      </c>
      <c r="E26" s="412">
        <v>0.85315384584585796</v>
      </c>
      <c r="F26" s="389">
        <v>295.06926557023502</v>
      </c>
      <c r="G26" s="419">
        <v>2.6391960834746402</v>
      </c>
      <c r="H26" s="390">
        <v>249.130494184669</v>
      </c>
      <c r="I26" s="412">
        <v>1.1455868415274599</v>
      </c>
      <c r="J26" s="389">
        <v>274.47256337188799</v>
      </c>
      <c r="K26" s="412">
        <v>1.04376852650892</v>
      </c>
      <c r="L26" s="389">
        <v>300.46054873613502</v>
      </c>
      <c r="M26" s="405">
        <v>2.3069592684401101</v>
      </c>
    </row>
    <row r="27" spans="1:34" s="381" customFormat="1" ht="9" thickBot="1">
      <c r="A27" s="385" t="s">
        <v>194</v>
      </c>
      <c r="B27" s="386">
        <v>254.07363322677401</v>
      </c>
      <c r="C27" s="411">
        <v>2.4030276110509501</v>
      </c>
      <c r="D27" s="386">
        <v>274.860302204513</v>
      </c>
      <c r="E27" s="411">
        <v>1.1080568591345701</v>
      </c>
      <c r="F27" s="386">
        <v>295.25995066483898</v>
      </c>
      <c r="G27" s="418">
        <v>2.7779178864378702</v>
      </c>
      <c r="H27" s="387">
        <v>261.182649456207</v>
      </c>
      <c r="I27" s="411">
        <v>1.6616471414470799</v>
      </c>
      <c r="J27" s="386">
        <v>277.684466489074</v>
      </c>
      <c r="K27" s="411">
        <v>1.1990303386355801</v>
      </c>
      <c r="L27" s="386">
        <v>297.939262456655</v>
      </c>
      <c r="M27" s="404">
        <v>3.4421143131362699</v>
      </c>
      <c r="N27" s="373"/>
      <c r="O27" s="373"/>
      <c r="P27" s="373"/>
      <c r="Q27" s="373"/>
      <c r="R27" s="373"/>
      <c r="S27" s="373"/>
      <c r="T27" s="373"/>
      <c r="U27" s="373"/>
      <c r="V27" s="373"/>
      <c r="W27" s="373"/>
      <c r="X27" s="373"/>
      <c r="Y27" s="373"/>
      <c r="Z27" s="373"/>
      <c r="AA27" s="373"/>
      <c r="AB27" s="373"/>
      <c r="AC27" s="373"/>
      <c r="AD27" s="373"/>
      <c r="AE27" s="373"/>
      <c r="AF27" s="373"/>
      <c r="AG27" s="373"/>
      <c r="AH27" s="373"/>
    </row>
    <row r="28" spans="1:34" ht="9" thickBot="1">
      <c r="A28" s="388" t="s">
        <v>25</v>
      </c>
      <c r="B28" s="389">
        <v>269.19633156697</v>
      </c>
      <c r="C28" s="412">
        <v>1.05368148529119</v>
      </c>
      <c r="D28" s="389">
        <v>284.996863398134</v>
      </c>
      <c r="E28" s="412">
        <v>1.65016080703501</v>
      </c>
      <c r="F28" s="389">
        <v>297.37989564795402</v>
      </c>
      <c r="G28" s="419">
        <v>1.5513508383049699</v>
      </c>
      <c r="H28" s="390">
        <v>265.766166443347</v>
      </c>
      <c r="I28" s="412">
        <v>1.06672735831812</v>
      </c>
      <c r="J28" s="389">
        <v>289.43420804417201</v>
      </c>
      <c r="K28" s="412">
        <v>1.82839865590558</v>
      </c>
      <c r="L28" s="389">
        <v>299.66438493295198</v>
      </c>
      <c r="M28" s="405">
        <v>1.5288413956403999</v>
      </c>
    </row>
    <row r="29" spans="1:34" ht="9" thickBot="1">
      <c r="A29" s="394" t="s">
        <v>23</v>
      </c>
      <c r="B29" s="395">
        <v>258.75763428487397</v>
      </c>
      <c r="C29" s="413">
        <v>0.29671644015716903</v>
      </c>
      <c r="D29" s="395">
        <v>279.90131032284501</v>
      </c>
      <c r="E29" s="413">
        <v>0.28562721091387799</v>
      </c>
      <c r="F29" s="395">
        <v>295.327494293256</v>
      </c>
      <c r="G29" s="420">
        <v>0.41518391493704798</v>
      </c>
      <c r="H29" s="396">
        <v>259.76323600629701</v>
      </c>
      <c r="I29" s="413">
        <v>0.249934611722084</v>
      </c>
      <c r="J29" s="395">
        <v>283.44021091732799</v>
      </c>
      <c r="K29" s="413">
        <v>0.29012580452268</v>
      </c>
      <c r="L29" s="395">
        <v>297.72106174658899</v>
      </c>
      <c r="M29" s="406">
        <v>0.46166327591325301</v>
      </c>
    </row>
    <row r="30" spans="1:34" ht="9" thickBot="1">
      <c r="A30" s="397" t="s">
        <v>26</v>
      </c>
      <c r="B30" s="398">
        <v>257.17940718160003</v>
      </c>
      <c r="C30" s="414">
        <v>0.33612051920090102</v>
      </c>
      <c r="D30" s="398">
        <v>278.08773772829102</v>
      </c>
      <c r="E30" s="414">
        <v>0.34199925616857102</v>
      </c>
      <c r="F30" s="398">
        <v>293.59721876771101</v>
      </c>
      <c r="G30" s="421">
        <v>0.51148832860413096</v>
      </c>
      <c r="H30" s="399">
        <v>258.737519168348</v>
      </c>
      <c r="I30" s="414">
        <v>0.27298910480480998</v>
      </c>
      <c r="J30" s="398">
        <v>281.64171090349902</v>
      </c>
      <c r="K30" s="414">
        <v>0.34538900478029999</v>
      </c>
      <c r="L30" s="398">
        <v>296.35201045235601</v>
      </c>
      <c r="M30" s="407">
        <v>0.56655508811116195</v>
      </c>
    </row>
    <row r="33" spans="1:34" ht="13.8">
      <c r="A33" s="969" t="s">
        <v>642</v>
      </c>
    </row>
    <row r="34" spans="1:34" ht="9" thickBot="1"/>
    <row r="35" spans="1:34" ht="9" thickBot="1">
      <c r="A35" s="374"/>
      <c r="B35" s="1060" t="s">
        <v>316</v>
      </c>
      <c r="C35" s="1060"/>
      <c r="D35" s="1060"/>
      <c r="E35" s="1060"/>
      <c r="F35" s="1060"/>
      <c r="G35" s="1061"/>
      <c r="H35" s="1062" t="s">
        <v>317</v>
      </c>
      <c r="I35" s="1060"/>
      <c r="J35" s="1060"/>
      <c r="K35" s="1060"/>
      <c r="L35" s="1060"/>
      <c r="M35" s="1063"/>
    </row>
    <row r="36" spans="1:34" ht="29.25" customHeight="1" thickBot="1">
      <c r="A36" s="375" t="s">
        <v>75</v>
      </c>
      <c r="B36" s="1058" t="s">
        <v>313</v>
      </c>
      <c r="C36" s="1064"/>
      <c r="D36" s="1058" t="s">
        <v>314</v>
      </c>
      <c r="E36" s="1064"/>
      <c r="F36" s="1058" t="s">
        <v>315</v>
      </c>
      <c r="G36" s="1065"/>
      <c r="H36" s="1066" t="s">
        <v>313</v>
      </c>
      <c r="I36" s="1064"/>
      <c r="J36" s="1058" t="s">
        <v>314</v>
      </c>
      <c r="K36" s="1064"/>
      <c r="L36" s="1058" t="s">
        <v>315</v>
      </c>
      <c r="M36" s="1059"/>
    </row>
    <row r="37" spans="1:34" ht="9" thickBot="1">
      <c r="A37" s="375"/>
      <c r="B37" s="376" t="s">
        <v>6</v>
      </c>
      <c r="C37" s="408" t="s">
        <v>31</v>
      </c>
      <c r="D37" s="376" t="s">
        <v>6</v>
      </c>
      <c r="E37" s="408" t="s">
        <v>31</v>
      </c>
      <c r="F37" s="376" t="s">
        <v>6</v>
      </c>
      <c r="G37" s="415" t="s">
        <v>31</v>
      </c>
      <c r="H37" s="377" t="s">
        <v>6</v>
      </c>
      <c r="I37" s="408" t="s">
        <v>31</v>
      </c>
      <c r="J37" s="376" t="s">
        <v>6</v>
      </c>
      <c r="K37" s="408" t="s">
        <v>31</v>
      </c>
      <c r="L37" s="376" t="s">
        <v>6</v>
      </c>
      <c r="M37" s="401" t="s">
        <v>31</v>
      </c>
    </row>
    <row r="38" spans="1:34" s="381" customFormat="1" ht="9" thickBot="1">
      <c r="A38" s="378" t="s">
        <v>10</v>
      </c>
      <c r="B38" s="379">
        <v>239.77120058082599</v>
      </c>
      <c r="C38" s="409">
        <v>2.9575070785931601</v>
      </c>
      <c r="D38" s="379">
        <v>272.01826763211602</v>
      </c>
      <c r="E38" s="409">
        <v>1.3633025936524299</v>
      </c>
      <c r="F38" s="379">
        <v>293.25241162344099</v>
      </c>
      <c r="G38" s="416">
        <v>1.5381585752876601</v>
      </c>
      <c r="H38" s="380">
        <v>251.257363832777</v>
      </c>
      <c r="I38" s="409">
        <v>1.7040138891680101</v>
      </c>
      <c r="J38" s="379">
        <v>280.75843451591101</v>
      </c>
      <c r="K38" s="409">
        <v>1.3342016921397599</v>
      </c>
      <c r="L38" s="379">
        <v>295.05514535006898</v>
      </c>
      <c r="M38" s="402">
        <v>2.17802935495336</v>
      </c>
      <c r="N38" s="373"/>
      <c r="O38" s="373"/>
      <c r="P38" s="373"/>
      <c r="Q38" s="373"/>
      <c r="R38" s="373"/>
      <c r="S38" s="373"/>
      <c r="T38" s="373"/>
      <c r="U38" s="373"/>
      <c r="V38" s="373"/>
      <c r="W38" s="373"/>
      <c r="X38" s="373"/>
      <c r="Y38" s="373"/>
      <c r="Z38" s="373"/>
      <c r="AA38" s="373"/>
      <c r="AB38" s="373"/>
      <c r="AC38" s="373"/>
      <c r="AD38" s="373"/>
      <c r="AE38" s="373"/>
      <c r="AF38" s="373"/>
      <c r="AG38" s="373"/>
      <c r="AH38" s="373"/>
    </row>
    <row r="39" spans="1:34" ht="9" thickBot="1">
      <c r="A39" s="382" t="s">
        <v>9</v>
      </c>
      <c r="B39" s="383">
        <v>261.17755077719198</v>
      </c>
      <c r="C39" s="410">
        <v>1.2501199751488199</v>
      </c>
      <c r="D39" s="383">
        <v>275.76306631610498</v>
      </c>
      <c r="E39" s="410">
        <v>2.17094886370676</v>
      </c>
      <c r="F39" s="383">
        <v>291.68286418577702</v>
      </c>
      <c r="G39" s="417">
        <v>2.0258711073568998</v>
      </c>
      <c r="H39" s="384">
        <v>261.64528789340898</v>
      </c>
      <c r="I39" s="410">
        <v>1.2696560018732499</v>
      </c>
      <c r="J39" s="383">
        <v>275.15474557541302</v>
      </c>
      <c r="K39" s="410">
        <v>2.2140523647162098</v>
      </c>
      <c r="L39" s="383">
        <v>293.51812584675901</v>
      </c>
      <c r="M39" s="403">
        <v>1.7895062606354899</v>
      </c>
    </row>
    <row r="40" spans="1:34" s="381" customFormat="1" ht="9" thickBot="1">
      <c r="A40" s="385" t="s">
        <v>11</v>
      </c>
      <c r="B40" s="386">
        <v>257.375380962252</v>
      </c>
      <c r="C40" s="411">
        <v>1.60026101614516</v>
      </c>
      <c r="D40" s="386">
        <v>280.59408540873198</v>
      </c>
      <c r="E40" s="411">
        <v>1.1944863960440999</v>
      </c>
      <c r="F40" s="386">
        <v>293.98271012550799</v>
      </c>
      <c r="G40" s="418">
        <v>1.9035885715796499</v>
      </c>
      <c r="H40" s="387">
        <v>261.36491174374601</v>
      </c>
      <c r="I40" s="411">
        <v>1.1637288836423501</v>
      </c>
      <c r="J40" s="386">
        <v>287.35372647079402</v>
      </c>
      <c r="K40" s="411">
        <v>1.2461045110500999</v>
      </c>
      <c r="L40" s="386">
        <v>304.10429551090402</v>
      </c>
      <c r="M40" s="404">
        <v>2.9820163807992</v>
      </c>
      <c r="N40" s="373"/>
      <c r="O40" s="373"/>
      <c r="P40" s="373"/>
      <c r="Q40" s="373"/>
      <c r="R40" s="373"/>
      <c r="S40" s="373"/>
      <c r="T40" s="373"/>
      <c r="U40" s="373"/>
      <c r="V40" s="373"/>
      <c r="W40" s="373"/>
      <c r="X40" s="373"/>
      <c r="Y40" s="373"/>
      <c r="Z40" s="373"/>
      <c r="AA40" s="373"/>
      <c r="AB40" s="373"/>
      <c r="AC40" s="373"/>
      <c r="AD40" s="373"/>
      <c r="AE40" s="373"/>
      <c r="AF40" s="373"/>
      <c r="AG40" s="373"/>
      <c r="AH40" s="373"/>
    </row>
    <row r="41" spans="1:34" ht="9" thickBot="1">
      <c r="A41" s="388" t="s">
        <v>12</v>
      </c>
      <c r="B41" s="389">
        <v>251.79138949292701</v>
      </c>
      <c r="C41" s="412">
        <v>1.1241314702668701</v>
      </c>
      <c r="D41" s="389">
        <v>268.493834659985</v>
      </c>
      <c r="E41" s="412">
        <v>1.0748549690007201</v>
      </c>
      <c r="F41" s="389">
        <v>284.19794354526499</v>
      </c>
      <c r="G41" s="419">
        <v>1.09598688824715</v>
      </c>
      <c r="H41" s="390">
        <v>246.80123547500199</v>
      </c>
      <c r="I41" s="412">
        <v>1.1939155442903699</v>
      </c>
      <c r="J41" s="389">
        <v>272.04190387061601</v>
      </c>
      <c r="K41" s="412">
        <v>1.06679976093297</v>
      </c>
      <c r="L41" s="389">
        <v>284.91170617066803</v>
      </c>
      <c r="M41" s="405">
        <v>1.0772888481872001</v>
      </c>
    </row>
    <row r="42" spans="1:34" s="381" customFormat="1" ht="9" thickBot="1">
      <c r="A42" s="385" t="s">
        <v>14</v>
      </c>
      <c r="B42" s="391">
        <v>257.83</v>
      </c>
      <c r="C42" s="411">
        <v>1.0350453628187699</v>
      </c>
      <c r="D42" s="391">
        <v>272.23</v>
      </c>
      <c r="E42" s="411">
        <v>1.9797396870084101</v>
      </c>
      <c r="F42" s="391">
        <v>283.83</v>
      </c>
      <c r="G42" s="418">
        <v>2.19889187884116</v>
      </c>
      <c r="H42" s="392">
        <v>259.01</v>
      </c>
      <c r="I42" s="411">
        <v>1.03370847748148</v>
      </c>
      <c r="J42" s="391">
        <v>271.70999999999998</v>
      </c>
      <c r="K42" s="411">
        <v>1.8457959568244799</v>
      </c>
      <c r="L42" s="391">
        <v>285.7</v>
      </c>
      <c r="M42" s="404">
        <v>2.5360237721860899</v>
      </c>
      <c r="N42" s="373"/>
      <c r="O42" s="373"/>
      <c r="P42" s="373"/>
      <c r="Q42" s="373"/>
      <c r="R42" s="373"/>
      <c r="S42" s="373"/>
      <c r="T42" s="373"/>
      <c r="U42" s="373"/>
      <c r="V42" s="373"/>
      <c r="W42" s="373"/>
      <c r="X42" s="373"/>
      <c r="Y42" s="373"/>
      <c r="Z42" s="373"/>
      <c r="AA42" s="373"/>
      <c r="AB42" s="373"/>
      <c r="AC42" s="373"/>
      <c r="AD42" s="373"/>
      <c r="AE42" s="373"/>
      <c r="AF42" s="373"/>
      <c r="AG42" s="373"/>
      <c r="AH42" s="373"/>
    </row>
    <row r="43" spans="1:34" ht="9" thickBot="1">
      <c r="A43" s="388" t="s">
        <v>13</v>
      </c>
      <c r="B43" s="389">
        <v>250.59802388654899</v>
      </c>
      <c r="C43" s="412">
        <v>0.88839483305220501</v>
      </c>
      <c r="D43" s="389">
        <v>273.26706767641099</v>
      </c>
      <c r="E43" s="412">
        <v>1.4151949472749099</v>
      </c>
      <c r="F43" s="389">
        <v>287.946262373379</v>
      </c>
      <c r="G43" s="419">
        <v>1.5465778519431801</v>
      </c>
      <c r="H43" s="390">
        <v>254.638488161787</v>
      </c>
      <c r="I43" s="412">
        <v>0.79456795208753495</v>
      </c>
      <c r="J43" s="389">
        <v>278.63448581163601</v>
      </c>
      <c r="K43" s="412">
        <v>1.57894187056952</v>
      </c>
      <c r="L43" s="389">
        <v>291.65255030806702</v>
      </c>
      <c r="M43" s="405">
        <v>2.22505881527352</v>
      </c>
    </row>
    <row r="44" spans="1:34" s="381" customFormat="1" ht="9" thickBot="1">
      <c r="A44" s="385" t="s">
        <v>15</v>
      </c>
      <c r="B44" s="386">
        <v>266.51299267329699</v>
      </c>
      <c r="C44" s="411">
        <v>1.3262960860288899</v>
      </c>
      <c r="D44" s="386">
        <v>278.92831866096202</v>
      </c>
      <c r="E44" s="411">
        <v>1.13090787327778</v>
      </c>
      <c r="F44" s="386">
        <v>297.09714846888602</v>
      </c>
      <c r="G44" s="418">
        <v>1.4636993904700499</v>
      </c>
      <c r="H44" s="387">
        <v>267.48558750906199</v>
      </c>
      <c r="I44" s="411">
        <v>1.0464824523340299</v>
      </c>
      <c r="J44" s="386">
        <v>282.51865296779698</v>
      </c>
      <c r="K44" s="411">
        <v>1.45125907363215</v>
      </c>
      <c r="L44" s="386">
        <v>298.88972412946498</v>
      </c>
      <c r="M44" s="404">
        <v>1.48686822165636</v>
      </c>
      <c r="N44" s="373"/>
      <c r="O44" s="373"/>
      <c r="P44" s="373"/>
      <c r="Q44" s="373"/>
      <c r="R44" s="373"/>
      <c r="S44" s="373"/>
      <c r="T44" s="373"/>
      <c r="U44" s="373"/>
      <c r="V44" s="373"/>
      <c r="W44" s="373"/>
      <c r="X44" s="373"/>
      <c r="Y44" s="373"/>
      <c r="Z44" s="373"/>
      <c r="AA44" s="373"/>
      <c r="AB44" s="373"/>
      <c r="AC44" s="373"/>
      <c r="AD44" s="373"/>
      <c r="AE44" s="373"/>
      <c r="AF44" s="373"/>
      <c r="AG44" s="373"/>
      <c r="AH44" s="373"/>
    </row>
    <row r="45" spans="1:34" ht="9" thickBot="1">
      <c r="A45" s="382" t="s">
        <v>197</v>
      </c>
      <c r="B45" s="383">
        <v>223.48688266278199</v>
      </c>
      <c r="C45" s="410">
        <v>2.4574402446531498</v>
      </c>
      <c r="D45" s="383">
        <v>258.44869777895502</v>
      </c>
      <c r="E45" s="410">
        <v>1.44494547271327</v>
      </c>
      <c r="F45" s="383">
        <v>279.64420872703101</v>
      </c>
      <c r="G45" s="417">
        <v>1.9315688605499199</v>
      </c>
      <c r="H45" s="384">
        <v>219.214900041806</v>
      </c>
      <c r="I45" s="410">
        <v>2.5704664038971901</v>
      </c>
      <c r="J45" s="383">
        <v>259.35521581170701</v>
      </c>
      <c r="K45" s="410">
        <v>1.4341112143396</v>
      </c>
      <c r="L45" s="383">
        <v>278.33594874730198</v>
      </c>
      <c r="M45" s="403">
        <v>1.9529418291704399</v>
      </c>
    </row>
    <row r="46" spans="1:34" s="381" customFormat="1" ht="9" thickBot="1">
      <c r="A46" s="385" t="s">
        <v>16</v>
      </c>
      <c r="B46" s="386">
        <v>252.09193466568499</v>
      </c>
      <c r="C46" s="411">
        <v>1.4193380817640699</v>
      </c>
      <c r="D46" s="386">
        <v>285.19286797283502</v>
      </c>
      <c r="E46" s="411">
        <v>0.94890301114978604</v>
      </c>
      <c r="F46" s="386">
        <v>300.41024167419499</v>
      </c>
      <c r="G46" s="418">
        <v>2.1461595090910399</v>
      </c>
      <c r="H46" s="387">
        <v>257.82836943860099</v>
      </c>
      <c r="I46" s="411">
        <v>1.2549070797056801</v>
      </c>
      <c r="J46" s="386">
        <v>287.42987415407498</v>
      </c>
      <c r="K46" s="411">
        <v>1.00682065393465</v>
      </c>
      <c r="L46" s="386">
        <v>303.780883349514</v>
      </c>
      <c r="M46" s="404">
        <v>2.3392216987038701</v>
      </c>
      <c r="N46" s="373"/>
      <c r="O46" s="373"/>
      <c r="P46" s="373"/>
      <c r="Q46" s="373"/>
      <c r="R46" s="373"/>
      <c r="S46" s="373"/>
      <c r="T46" s="373"/>
      <c r="U46" s="373"/>
      <c r="V46" s="373"/>
      <c r="W46" s="373"/>
      <c r="X46" s="373"/>
      <c r="Y46" s="373"/>
      <c r="Z46" s="373"/>
      <c r="AA46" s="373"/>
      <c r="AB46" s="373"/>
      <c r="AC46" s="373"/>
      <c r="AD46" s="373"/>
      <c r="AE46" s="373"/>
      <c r="AF46" s="373"/>
      <c r="AG46" s="373"/>
      <c r="AH46" s="373"/>
    </row>
    <row r="47" spans="1:34" ht="9" thickBot="1">
      <c r="A47" s="382" t="s">
        <v>17</v>
      </c>
      <c r="B47" s="383">
        <v>239.249979967591</v>
      </c>
      <c r="C47" s="410">
        <v>0.79784724584425304</v>
      </c>
      <c r="D47" s="383">
        <v>261.47700516421901</v>
      </c>
      <c r="E47" s="410">
        <v>1.8735213819929599</v>
      </c>
      <c r="F47" s="383">
        <v>279.997918287137</v>
      </c>
      <c r="G47" s="417">
        <v>1.99438874215906</v>
      </c>
      <c r="H47" s="384">
        <v>241.507945682637</v>
      </c>
      <c r="I47" s="410">
        <v>0.75845920403561895</v>
      </c>
      <c r="J47" s="383">
        <v>267.22795378425297</v>
      </c>
      <c r="K47" s="410">
        <v>1.85250051257139</v>
      </c>
      <c r="L47" s="383">
        <v>279.81628425928699</v>
      </c>
      <c r="M47" s="403">
        <v>2.42421764057395</v>
      </c>
    </row>
    <row r="48" spans="1:34" s="381" customFormat="1" ht="9" thickBot="1">
      <c r="A48" s="385" t="s">
        <v>18</v>
      </c>
      <c r="B48" s="386">
        <v>261.77308147695197</v>
      </c>
      <c r="C48" s="411">
        <v>1.0569806591388999</v>
      </c>
      <c r="D48" s="386">
        <v>278.05599986820999</v>
      </c>
      <c r="E48" s="411">
        <v>0.96136953964258398</v>
      </c>
      <c r="F48" s="386">
        <v>290.402904622336</v>
      </c>
      <c r="G48" s="418">
        <v>1.33285674835783</v>
      </c>
      <c r="H48" s="387">
        <v>258.87340851523601</v>
      </c>
      <c r="I48" s="411">
        <v>1.0099965925488299</v>
      </c>
      <c r="J48" s="386">
        <v>274.72237399639101</v>
      </c>
      <c r="K48" s="411">
        <v>1.0322533934004501</v>
      </c>
      <c r="L48" s="386">
        <v>293.08176644973003</v>
      </c>
      <c r="M48" s="404">
        <v>1.14789522358718</v>
      </c>
      <c r="N48" s="373"/>
      <c r="O48" s="373"/>
      <c r="P48" s="373"/>
      <c r="Q48" s="373"/>
      <c r="R48" s="373"/>
      <c r="S48" s="373"/>
      <c r="T48" s="373"/>
      <c r="U48" s="373"/>
      <c r="V48" s="373"/>
      <c r="W48" s="373"/>
      <c r="X48" s="373"/>
      <c r="Y48" s="373"/>
      <c r="Z48" s="373"/>
      <c r="AA48" s="373"/>
      <c r="AB48" s="373"/>
      <c r="AC48" s="373"/>
      <c r="AD48" s="373"/>
      <c r="AE48" s="373"/>
      <c r="AF48" s="373"/>
      <c r="AG48" s="373"/>
      <c r="AH48" s="373"/>
    </row>
    <row r="49" spans="1:34" ht="9" thickBot="1">
      <c r="A49" s="382" t="s">
        <v>19</v>
      </c>
      <c r="B49" s="383">
        <v>271.39652796902499</v>
      </c>
      <c r="C49" s="410">
        <v>1.0812410175431799</v>
      </c>
      <c r="D49" s="383">
        <v>290.32904130305502</v>
      </c>
      <c r="E49" s="410">
        <v>1.3295600604875599</v>
      </c>
      <c r="F49" s="383">
        <v>306.17045806666101</v>
      </c>
      <c r="G49" s="417">
        <v>2.50533540544075</v>
      </c>
      <c r="H49" s="384">
        <v>270.34032486293899</v>
      </c>
      <c r="I49" s="410">
        <v>1.11130890413969</v>
      </c>
      <c r="J49" s="383">
        <v>291.14273059885102</v>
      </c>
      <c r="K49" s="410">
        <v>1.27893782389335</v>
      </c>
      <c r="L49" s="383">
        <v>307.31840930890797</v>
      </c>
      <c r="M49" s="403">
        <v>2.2511937475988</v>
      </c>
    </row>
    <row r="50" spans="1:34" s="381" customFormat="1" ht="9" thickBot="1">
      <c r="A50" s="385" t="s">
        <v>469</v>
      </c>
      <c r="B50" s="386">
        <v>265.30759630395301</v>
      </c>
      <c r="C50" s="411">
        <v>1.1942378485941301</v>
      </c>
      <c r="D50" s="386">
        <v>289.54433680312098</v>
      </c>
      <c r="E50" s="411">
        <v>1.2565726606910801</v>
      </c>
      <c r="F50" s="386">
        <v>305.54958586393502</v>
      </c>
      <c r="G50" s="418">
        <v>1.55021435442134</v>
      </c>
      <c r="H50" s="387">
        <v>267.83123579657598</v>
      </c>
      <c r="I50" s="411">
        <v>1.1254782667507099</v>
      </c>
      <c r="J50" s="386">
        <v>292.96475470351498</v>
      </c>
      <c r="K50" s="411">
        <v>1.65653696670568</v>
      </c>
      <c r="L50" s="386">
        <v>307.98720298514098</v>
      </c>
      <c r="M50" s="404">
        <v>1.6320990231047099</v>
      </c>
      <c r="N50" s="373"/>
      <c r="O50" s="373"/>
      <c r="P50" s="373"/>
      <c r="Q50" s="373"/>
      <c r="R50" s="373"/>
      <c r="S50" s="373"/>
      <c r="T50" s="373"/>
      <c r="U50" s="373"/>
      <c r="V50" s="373"/>
      <c r="W50" s="373"/>
      <c r="X50" s="373"/>
      <c r="Y50" s="373"/>
      <c r="Z50" s="373"/>
      <c r="AA50" s="373"/>
      <c r="AB50" s="373"/>
      <c r="AC50" s="373"/>
      <c r="AD50" s="373"/>
      <c r="AE50" s="373"/>
      <c r="AF50" s="373"/>
      <c r="AG50" s="373"/>
      <c r="AH50" s="373"/>
    </row>
    <row r="51" spans="1:34" s="381" customFormat="1" ht="9" thickBot="1">
      <c r="A51" s="385" t="s">
        <v>505</v>
      </c>
      <c r="B51" s="386">
        <v>241.43608349161599</v>
      </c>
      <c r="C51" s="411">
        <v>0.95321652422726799</v>
      </c>
      <c r="D51" s="386">
        <v>265.69128612479102</v>
      </c>
      <c r="E51" s="411">
        <v>1.1524320344604599</v>
      </c>
      <c r="F51" s="386">
        <v>292.69203772872498</v>
      </c>
      <c r="G51" s="418">
        <v>1.5754813909740499</v>
      </c>
      <c r="H51" s="387">
        <v>243.09424867549899</v>
      </c>
      <c r="I51" s="411">
        <v>0.80979451976166295</v>
      </c>
      <c r="J51" s="386">
        <v>270.97218427982602</v>
      </c>
      <c r="K51" s="411">
        <v>1.2066016429190201</v>
      </c>
      <c r="L51" s="386">
        <v>293.204848057665</v>
      </c>
      <c r="M51" s="404">
        <v>1.6522667544532501</v>
      </c>
      <c r="N51" s="373"/>
      <c r="O51" s="373"/>
      <c r="P51" s="373"/>
      <c r="Q51" s="373"/>
      <c r="R51" s="373"/>
      <c r="S51" s="373"/>
      <c r="T51" s="373"/>
      <c r="U51" s="373"/>
      <c r="V51" s="373"/>
      <c r="W51" s="373"/>
      <c r="X51" s="373"/>
      <c r="Y51" s="373"/>
      <c r="Z51" s="373"/>
      <c r="AA51" s="373"/>
      <c r="AB51" s="373"/>
      <c r="AC51" s="373"/>
      <c r="AD51" s="373"/>
      <c r="AE51" s="373"/>
      <c r="AF51" s="373"/>
      <c r="AG51" s="373"/>
      <c r="AH51" s="373"/>
    </row>
    <row r="52" spans="1:34" ht="9" thickBot="1">
      <c r="A52" s="388" t="s">
        <v>517</v>
      </c>
      <c r="B52" s="393">
        <v>245.71</v>
      </c>
      <c r="C52" s="412">
        <v>1.5912871619173301</v>
      </c>
      <c r="D52" s="393">
        <v>271.23</v>
      </c>
      <c r="E52" s="412">
        <v>1.44079292601477</v>
      </c>
      <c r="F52" s="393">
        <v>290.39999999999998</v>
      </c>
      <c r="G52" s="419">
        <v>2.26840747200009</v>
      </c>
      <c r="H52" s="390">
        <v>247.56928098466599</v>
      </c>
      <c r="I52" s="412">
        <v>1.4615905700673899</v>
      </c>
      <c r="J52" s="389">
        <v>276.16317871513399</v>
      </c>
      <c r="K52" s="412">
        <v>1.71734395526006</v>
      </c>
      <c r="L52" s="389">
        <v>287.69763451667399</v>
      </c>
      <c r="M52" s="405">
        <v>2.42287280200269</v>
      </c>
    </row>
    <row r="53" spans="1:34" s="381" customFormat="1" ht="9" thickBot="1">
      <c r="A53" s="385" t="s">
        <v>20</v>
      </c>
      <c r="B53" s="386">
        <v>248.036632386484</v>
      </c>
      <c r="C53" s="411">
        <v>1.3517567056214701</v>
      </c>
      <c r="D53" s="386">
        <v>265.185151277214</v>
      </c>
      <c r="E53" s="411">
        <v>1.81159207326297</v>
      </c>
      <c r="F53" s="386">
        <v>283.46914554416401</v>
      </c>
      <c r="G53" s="418">
        <v>2.4190774360453799</v>
      </c>
      <c r="H53" s="387">
        <v>246.10366186475301</v>
      </c>
      <c r="I53" s="411">
        <v>1.3381896303152001</v>
      </c>
      <c r="J53" s="386">
        <v>268.57601627937902</v>
      </c>
      <c r="K53" s="411">
        <v>1.6712166133923101</v>
      </c>
      <c r="L53" s="386">
        <v>279.74429752447702</v>
      </c>
      <c r="M53" s="404">
        <v>2.1229597333249299</v>
      </c>
      <c r="N53" s="373"/>
      <c r="O53" s="373"/>
      <c r="P53" s="373"/>
      <c r="Q53" s="373"/>
      <c r="R53" s="373"/>
      <c r="S53" s="373"/>
      <c r="T53" s="373"/>
      <c r="U53" s="373"/>
      <c r="V53" s="373"/>
      <c r="W53" s="373"/>
      <c r="X53" s="373"/>
      <c r="Y53" s="373"/>
      <c r="Z53" s="373"/>
      <c r="AA53" s="373"/>
      <c r="AB53" s="373"/>
      <c r="AC53" s="373"/>
      <c r="AD53" s="373"/>
      <c r="AE53" s="373"/>
      <c r="AF53" s="373"/>
      <c r="AG53" s="373"/>
      <c r="AH53" s="373"/>
    </row>
    <row r="54" spans="1:34" ht="9" thickBot="1">
      <c r="A54" s="388" t="s">
        <v>21</v>
      </c>
      <c r="B54" s="389">
        <v>240.44950291583001</v>
      </c>
      <c r="C54" s="412">
        <v>1.16137834284446</v>
      </c>
      <c r="D54" s="389">
        <v>269.10405659459599</v>
      </c>
      <c r="E54" s="412">
        <v>2.0176117981324202</v>
      </c>
      <c r="F54" s="389">
        <v>276.46573713940398</v>
      </c>
      <c r="G54" s="419">
        <v>4.5663434605967703</v>
      </c>
      <c r="H54" s="390">
        <v>241.16017399867201</v>
      </c>
      <c r="I54" s="412">
        <v>1.1393874031720801</v>
      </c>
      <c r="J54" s="389">
        <v>270.38962426082799</v>
      </c>
      <c r="K54" s="412">
        <v>2.1115813958490901</v>
      </c>
      <c r="L54" s="389">
        <v>279.86736123406303</v>
      </c>
      <c r="M54" s="405">
        <v>4.3259506576645901</v>
      </c>
    </row>
    <row r="55" spans="1:34" s="381" customFormat="1" ht="9" thickBot="1">
      <c r="A55" s="385" t="s">
        <v>195</v>
      </c>
      <c r="B55" s="386">
        <v>278.03808597106502</v>
      </c>
      <c r="C55" s="411">
        <v>1.3219956503131101</v>
      </c>
      <c r="D55" s="386">
        <v>288.77831563437002</v>
      </c>
      <c r="E55" s="411">
        <v>1.2088394244726299</v>
      </c>
      <c r="F55" s="386">
        <v>303.94538322487898</v>
      </c>
      <c r="G55" s="418">
        <v>1.29976756472279</v>
      </c>
      <c r="H55" s="387">
        <v>276.96121626931102</v>
      </c>
      <c r="I55" s="411">
        <v>1.4399052165892201</v>
      </c>
      <c r="J55" s="386">
        <v>291.58285589058301</v>
      </c>
      <c r="K55" s="411">
        <v>1.1659062728141401</v>
      </c>
      <c r="L55" s="386">
        <v>302.17077004880002</v>
      </c>
      <c r="M55" s="404">
        <v>1.6006176537632999</v>
      </c>
      <c r="N55" s="373"/>
      <c r="O55" s="373"/>
      <c r="P55" s="373"/>
      <c r="Q55" s="373"/>
      <c r="R55" s="373"/>
      <c r="S55" s="373"/>
      <c r="T55" s="373"/>
      <c r="U55" s="373"/>
      <c r="V55" s="373"/>
      <c r="W55" s="373"/>
      <c r="X55" s="373"/>
      <c r="Y55" s="373"/>
      <c r="Z55" s="373"/>
      <c r="AA55" s="373"/>
      <c r="AB55" s="373"/>
      <c r="AC55" s="373"/>
      <c r="AD55" s="373"/>
      <c r="AE55" s="373"/>
      <c r="AF55" s="373"/>
      <c r="AG55" s="373"/>
      <c r="AH55" s="373"/>
    </row>
    <row r="56" spans="1:34" ht="9" thickBot="1">
      <c r="A56" s="388" t="s">
        <v>22</v>
      </c>
      <c r="B56" s="389">
        <v>263.57835106553398</v>
      </c>
      <c r="C56" s="412">
        <v>1.4658057085136</v>
      </c>
      <c r="D56" s="389">
        <v>280.292616353678</v>
      </c>
      <c r="E56" s="412">
        <v>1.2643854245563499</v>
      </c>
      <c r="F56" s="389">
        <v>297.38173392260802</v>
      </c>
      <c r="G56" s="419">
        <v>1.5410936161803801</v>
      </c>
      <c r="H56" s="390">
        <v>266.78240260457</v>
      </c>
      <c r="I56" s="412">
        <v>1.1820040928317801</v>
      </c>
      <c r="J56" s="389">
        <v>285.81929888203001</v>
      </c>
      <c r="K56" s="412">
        <v>1.5590233029243501</v>
      </c>
      <c r="L56" s="389">
        <v>295.05477134112601</v>
      </c>
      <c r="M56" s="405">
        <v>1.8547906753632799</v>
      </c>
    </row>
    <row r="57" spans="1:34" s="381" customFormat="1" ht="9" thickBot="1">
      <c r="A57" s="385" t="s">
        <v>196</v>
      </c>
      <c r="B57" s="386">
        <v>270.21955737905802</v>
      </c>
      <c r="C57" s="411">
        <v>1.0779443429526201</v>
      </c>
      <c r="D57" s="386">
        <v>289.08636249674601</v>
      </c>
      <c r="E57" s="411">
        <v>1.59044721518942</v>
      </c>
      <c r="F57" s="386">
        <v>301.65344032857399</v>
      </c>
      <c r="G57" s="418">
        <v>1.8049787491946101</v>
      </c>
      <c r="H57" s="387">
        <v>273.59444646209499</v>
      </c>
      <c r="I57" s="411">
        <v>0.869538201735373</v>
      </c>
      <c r="J57" s="386">
        <v>291.74873988333297</v>
      </c>
      <c r="K57" s="411">
        <v>1.5675640453070201</v>
      </c>
      <c r="L57" s="386">
        <v>310.66708969910002</v>
      </c>
      <c r="M57" s="404">
        <v>2.0864229810161898</v>
      </c>
      <c r="N57" s="373"/>
      <c r="O57" s="373"/>
      <c r="P57" s="373"/>
      <c r="Q57" s="373"/>
      <c r="R57" s="373"/>
      <c r="S57" s="373"/>
      <c r="T57" s="373"/>
      <c r="U57" s="373"/>
      <c r="V57" s="373"/>
      <c r="W57" s="373"/>
      <c r="X57" s="373"/>
      <c r="Y57" s="373"/>
      <c r="Z57" s="373"/>
      <c r="AA57" s="373"/>
      <c r="AB57" s="373"/>
      <c r="AC57" s="373"/>
      <c r="AD57" s="373"/>
      <c r="AE57" s="373"/>
      <c r="AF57" s="373"/>
      <c r="AG57" s="373"/>
      <c r="AH57" s="373"/>
    </row>
    <row r="58" spans="1:34" ht="9" thickBot="1">
      <c r="A58" s="388" t="s">
        <v>24</v>
      </c>
      <c r="B58" s="389">
        <v>241.05487313880801</v>
      </c>
      <c r="C58" s="412">
        <v>1.6767687127852</v>
      </c>
      <c r="D58" s="389">
        <v>266.02788170018499</v>
      </c>
      <c r="E58" s="412">
        <v>0.970401796127631</v>
      </c>
      <c r="F58" s="389">
        <v>291.00148691599799</v>
      </c>
      <c r="G58" s="419">
        <v>2.4570092886765602</v>
      </c>
      <c r="H58" s="390">
        <v>243.29707945901001</v>
      </c>
      <c r="I58" s="412">
        <v>1.41664427318891</v>
      </c>
      <c r="J58" s="389">
        <v>267.14442009159501</v>
      </c>
      <c r="K58" s="412">
        <v>1.09312010313719</v>
      </c>
      <c r="L58" s="389">
        <v>290.92880310004898</v>
      </c>
      <c r="M58" s="405">
        <v>2.19900435966575</v>
      </c>
    </row>
    <row r="59" spans="1:34" s="381" customFormat="1" ht="9" thickBot="1">
      <c r="A59" s="385" t="s">
        <v>194</v>
      </c>
      <c r="B59" s="386">
        <v>253.229231183162</v>
      </c>
      <c r="C59" s="411">
        <v>2.5557245217229898</v>
      </c>
      <c r="D59" s="386">
        <v>276.96488881080501</v>
      </c>
      <c r="E59" s="411">
        <v>1.06100466598619</v>
      </c>
      <c r="F59" s="386">
        <v>299.38718501797001</v>
      </c>
      <c r="G59" s="418">
        <v>2.3194008350996702</v>
      </c>
      <c r="H59" s="387">
        <v>260.038160258407</v>
      </c>
      <c r="I59" s="411">
        <v>1.81756195644226</v>
      </c>
      <c r="J59" s="386">
        <v>280.438696431484</v>
      </c>
      <c r="K59" s="411">
        <v>1.1213788365278099</v>
      </c>
      <c r="L59" s="386">
        <v>305.12617826632697</v>
      </c>
      <c r="M59" s="404">
        <v>3.2205731469370402</v>
      </c>
      <c r="N59" s="373"/>
      <c r="O59" s="373"/>
      <c r="P59" s="373"/>
      <c r="Q59" s="373"/>
      <c r="R59" s="373"/>
      <c r="S59" s="373"/>
      <c r="T59" s="373"/>
      <c r="U59" s="373"/>
      <c r="V59" s="373"/>
      <c r="W59" s="373"/>
      <c r="X59" s="373"/>
      <c r="Y59" s="373"/>
      <c r="Z59" s="373"/>
      <c r="AA59" s="373"/>
      <c r="AB59" s="373"/>
      <c r="AC59" s="373"/>
      <c r="AD59" s="373"/>
      <c r="AE59" s="373"/>
      <c r="AF59" s="373"/>
      <c r="AG59" s="373"/>
      <c r="AH59" s="373"/>
    </row>
    <row r="60" spans="1:34" ht="9" thickBot="1">
      <c r="A60" s="388" t="s">
        <v>25</v>
      </c>
      <c r="B60" s="389">
        <v>270.06095035178799</v>
      </c>
      <c r="C60" s="412">
        <v>1.2419210964812999</v>
      </c>
      <c r="D60" s="389">
        <v>285.312068566427</v>
      </c>
      <c r="E60" s="412">
        <v>1.99473703704824</v>
      </c>
      <c r="F60" s="389">
        <v>295.69511532116201</v>
      </c>
      <c r="G60" s="419">
        <v>1.73353575491013</v>
      </c>
      <c r="H60" s="390">
        <v>267.72883761012798</v>
      </c>
      <c r="I60" s="412">
        <v>1.3666885765905199</v>
      </c>
      <c r="J60" s="389">
        <v>285.654289364345</v>
      </c>
      <c r="K60" s="412">
        <v>1.7271322513793601</v>
      </c>
      <c r="L60" s="389">
        <v>298.36868598408603</v>
      </c>
      <c r="M60" s="405">
        <v>1.63409709595285</v>
      </c>
    </row>
    <row r="61" spans="1:34" s="381" customFormat="1" ht="9" thickBot="1">
      <c r="A61" s="394" t="s">
        <v>23</v>
      </c>
      <c r="B61" s="395">
        <v>254.12718371733899</v>
      </c>
      <c r="C61" s="413">
        <v>0.32686849147164698</v>
      </c>
      <c r="D61" s="395">
        <v>275.91798860238299</v>
      </c>
      <c r="E61" s="413">
        <v>0.30396919412115803</v>
      </c>
      <c r="F61" s="395">
        <v>292.83733852155399</v>
      </c>
      <c r="G61" s="420">
        <v>0.44227852156088199</v>
      </c>
      <c r="H61" s="396">
        <v>255.65527127660201</v>
      </c>
      <c r="I61" s="413">
        <v>0.28257435494113298</v>
      </c>
      <c r="J61" s="395">
        <v>279.01431301497701</v>
      </c>
      <c r="K61" s="413">
        <v>0.31914802786421298</v>
      </c>
      <c r="L61" s="395">
        <v>294.60374919037201</v>
      </c>
      <c r="M61" s="406">
        <v>0.47548868429459501</v>
      </c>
      <c r="N61" s="373"/>
      <c r="O61" s="373"/>
      <c r="P61" s="373"/>
      <c r="Q61" s="373"/>
      <c r="R61" s="373"/>
      <c r="S61" s="373"/>
      <c r="T61" s="373"/>
      <c r="U61" s="373"/>
      <c r="V61" s="373"/>
      <c r="W61" s="373"/>
      <c r="X61" s="373"/>
      <c r="Y61" s="373"/>
      <c r="Z61" s="373"/>
      <c r="AA61" s="373"/>
      <c r="AB61" s="373"/>
      <c r="AC61" s="373"/>
      <c r="AD61" s="373"/>
      <c r="AE61" s="373"/>
      <c r="AF61" s="373"/>
      <c r="AG61" s="373"/>
      <c r="AH61" s="373"/>
    </row>
    <row r="62" spans="1:34" ht="9" thickBot="1">
      <c r="A62" s="397" t="s">
        <v>26</v>
      </c>
      <c r="B62" s="398">
        <v>254.20604730852199</v>
      </c>
      <c r="C62" s="414">
        <v>0.36813433281966701</v>
      </c>
      <c r="D62" s="398">
        <v>276.292393135569</v>
      </c>
      <c r="E62" s="414">
        <v>0.35537233676156499</v>
      </c>
      <c r="F62" s="398">
        <v>293.02637603655597</v>
      </c>
      <c r="G62" s="421">
        <v>0.53918411575611502</v>
      </c>
      <c r="H62" s="399">
        <v>256.35764961147601</v>
      </c>
      <c r="I62" s="414">
        <v>0.299415677598453</v>
      </c>
      <c r="J62" s="398">
        <v>279.23008876100101</v>
      </c>
      <c r="K62" s="414">
        <v>0.36397611806625102</v>
      </c>
      <c r="L62" s="398">
        <v>295.37293892269201</v>
      </c>
      <c r="M62" s="407">
        <v>0.57853397658157502</v>
      </c>
    </row>
  </sheetData>
  <sortState ref="A39:M60">
    <sortCondition ref="A38"/>
  </sortState>
  <mergeCells count="16">
    <mergeCell ref="L4:M4"/>
    <mergeCell ref="H3:M3"/>
    <mergeCell ref="B4:C4"/>
    <mergeCell ref="D4:E4"/>
    <mergeCell ref="F4:G4"/>
    <mergeCell ref="B3:G3"/>
    <mergeCell ref="H4:I4"/>
    <mergeCell ref="J4:K4"/>
    <mergeCell ref="L36:M36"/>
    <mergeCell ref="B35:G35"/>
    <mergeCell ref="H35:M35"/>
    <mergeCell ref="B36:C36"/>
    <mergeCell ref="D36:E36"/>
    <mergeCell ref="F36:G36"/>
    <mergeCell ref="H36:I36"/>
    <mergeCell ref="J36:K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W165"/>
  <sheetViews>
    <sheetView showGridLines="0" zoomScale="90" zoomScaleNormal="90" workbookViewId="0">
      <selection activeCell="B1" sqref="B1"/>
    </sheetView>
  </sheetViews>
  <sheetFormatPr baseColWidth="10" defaultColWidth="8.88671875" defaultRowHeight="12.75" customHeight="1"/>
  <cols>
    <col min="1" max="2" width="8.88671875" style="66"/>
    <col min="3" max="3" width="4.5546875" style="66" customWidth="1"/>
    <col min="4" max="4" width="16.6640625" style="66" customWidth="1"/>
    <col min="5" max="5" width="6.109375" style="422" customWidth="1"/>
    <col min="6" max="6" width="4.5546875" style="469" customWidth="1"/>
    <col min="7" max="7" width="4.109375" style="422" customWidth="1"/>
    <col min="8" max="8" width="6.109375" style="422" customWidth="1"/>
    <col min="9" max="9" width="4.5546875" style="469" customWidth="1"/>
    <col min="10" max="10" width="4.88671875" style="422" customWidth="1"/>
    <col min="11" max="11" width="6.109375" style="422" customWidth="1"/>
    <col min="12" max="12" width="4.5546875" style="469" customWidth="1"/>
    <col min="13" max="13" width="4.88671875" style="422" customWidth="1"/>
    <col min="14" max="15" width="9.44140625" style="423" customWidth="1"/>
    <col min="16" max="16" width="8.33203125" style="423" customWidth="1"/>
    <col min="17" max="20" width="8.88671875" style="423" customWidth="1"/>
    <col min="21" max="21" width="8.88671875" style="424" customWidth="1"/>
    <col min="22" max="22" width="12" style="425" bestFit="1" customWidth="1"/>
    <col min="23" max="25" width="8.88671875" style="423" customWidth="1"/>
    <col min="26" max="26" width="8.88671875" style="426" customWidth="1"/>
    <col min="27" max="49" width="8.88671875" style="423" customWidth="1"/>
    <col min="50" max="249" width="8.88671875" style="66" customWidth="1"/>
    <col min="250" max="16384" width="8.88671875" style="66"/>
  </cols>
  <sheetData>
    <row r="1" spans="1:49" s="970" customFormat="1" ht="12.75" customHeight="1">
      <c r="B1" s="970" t="s">
        <v>657</v>
      </c>
      <c r="E1" s="971"/>
      <c r="F1" s="972"/>
      <c r="G1" s="973"/>
      <c r="H1" s="973"/>
      <c r="I1" s="972"/>
      <c r="J1" s="973"/>
      <c r="K1" s="973"/>
      <c r="L1" s="972"/>
      <c r="M1" s="973"/>
      <c r="N1" s="974"/>
      <c r="O1" s="974"/>
      <c r="P1" s="974"/>
      <c r="Q1" s="974"/>
      <c r="R1" s="974"/>
      <c r="S1" s="974"/>
      <c r="T1" s="974"/>
      <c r="U1" s="975"/>
      <c r="V1" s="976"/>
      <c r="W1" s="974"/>
      <c r="X1" s="974"/>
      <c r="Y1" s="974"/>
      <c r="Z1" s="977"/>
      <c r="AA1" s="974"/>
      <c r="AB1" s="974"/>
      <c r="AC1" s="974"/>
      <c r="AD1" s="974"/>
      <c r="AE1" s="974"/>
      <c r="AF1" s="974"/>
      <c r="AG1" s="974"/>
      <c r="AH1" s="974"/>
      <c r="AI1" s="974"/>
      <c r="AJ1" s="974"/>
      <c r="AK1" s="974"/>
      <c r="AL1" s="974"/>
      <c r="AM1" s="974"/>
      <c r="AN1" s="974"/>
      <c r="AO1" s="974"/>
      <c r="AP1" s="974"/>
      <c r="AQ1" s="974"/>
      <c r="AR1" s="974"/>
      <c r="AS1" s="974"/>
      <c r="AT1" s="974"/>
      <c r="AU1" s="974"/>
      <c r="AV1" s="974"/>
      <c r="AW1" s="974"/>
    </row>
    <row r="2" spans="1:49" s="970" customFormat="1" ht="12.75" customHeight="1">
      <c r="E2" s="971"/>
      <c r="F2" s="972"/>
      <c r="G2" s="973"/>
      <c r="H2" s="973"/>
      <c r="I2" s="972"/>
      <c r="J2" s="973"/>
      <c r="K2" s="973"/>
      <c r="L2" s="972"/>
      <c r="M2" s="973"/>
      <c r="N2" s="974"/>
      <c r="O2" s="974"/>
      <c r="P2" s="974"/>
      <c r="Q2" s="974"/>
      <c r="R2" s="974"/>
      <c r="S2" s="974"/>
      <c r="T2" s="974"/>
      <c r="U2" s="975"/>
      <c r="V2" s="976"/>
      <c r="W2" s="974"/>
      <c r="X2" s="974"/>
      <c r="Y2" s="974"/>
      <c r="Z2" s="977"/>
      <c r="AA2" s="974"/>
      <c r="AB2" s="974"/>
      <c r="AC2" s="974"/>
      <c r="AD2" s="974"/>
      <c r="AE2" s="974"/>
      <c r="AF2" s="974"/>
      <c r="AG2" s="974"/>
      <c r="AH2" s="974"/>
      <c r="AI2" s="974"/>
      <c r="AJ2" s="974"/>
      <c r="AK2" s="974"/>
      <c r="AL2" s="974"/>
      <c r="AM2" s="974"/>
      <c r="AN2" s="974"/>
      <c r="AO2" s="974"/>
      <c r="AP2" s="974"/>
      <c r="AQ2" s="974"/>
      <c r="AR2" s="974"/>
      <c r="AS2" s="974"/>
      <c r="AT2" s="974"/>
      <c r="AU2" s="974"/>
      <c r="AV2" s="974"/>
      <c r="AW2" s="974"/>
    </row>
    <row r="3" spans="1:49" s="970" customFormat="1" ht="12.75" customHeight="1">
      <c r="B3" s="980"/>
      <c r="C3" s="978"/>
      <c r="E3" s="973" t="s">
        <v>332</v>
      </c>
      <c r="F3" s="972"/>
      <c r="G3" s="973"/>
      <c r="H3" s="973"/>
      <c r="I3" s="972"/>
      <c r="J3" s="973"/>
      <c r="K3" s="973"/>
      <c r="L3" s="972"/>
      <c r="M3" s="973"/>
      <c r="N3" s="974"/>
      <c r="O3" s="974"/>
      <c r="P3" s="974"/>
      <c r="Q3" s="974"/>
      <c r="R3" s="974"/>
      <c r="S3" s="974"/>
      <c r="T3" s="974"/>
      <c r="U3" s="975"/>
      <c r="V3" s="976"/>
      <c r="W3" s="974"/>
      <c r="X3" s="974"/>
      <c r="Y3" s="974"/>
      <c r="Z3" s="977"/>
      <c r="AA3" s="974"/>
      <c r="AB3" s="974"/>
      <c r="AC3" s="974"/>
      <c r="AD3" s="974"/>
      <c r="AE3" s="974"/>
      <c r="AF3" s="974"/>
      <c r="AG3" s="974"/>
      <c r="AH3" s="974"/>
      <c r="AI3" s="974"/>
      <c r="AJ3" s="974"/>
      <c r="AK3" s="974"/>
      <c r="AL3" s="974"/>
      <c r="AM3" s="974"/>
      <c r="AN3" s="974"/>
      <c r="AO3" s="974"/>
      <c r="AP3" s="974"/>
      <c r="AQ3" s="974"/>
      <c r="AR3" s="974"/>
      <c r="AS3" s="974"/>
      <c r="AT3" s="974"/>
      <c r="AU3" s="974"/>
      <c r="AV3" s="974"/>
      <c r="AW3" s="974"/>
    </row>
    <row r="4" spans="1:49" s="970" customFormat="1" ht="12.75" customHeight="1">
      <c r="G4" s="979"/>
      <c r="H4" s="973" t="s">
        <v>334</v>
      </c>
      <c r="I4" s="972"/>
      <c r="J4" s="973"/>
      <c r="K4" s="973"/>
      <c r="L4" s="972"/>
      <c r="M4" s="973"/>
      <c r="N4" s="973"/>
      <c r="O4" s="972"/>
      <c r="P4" s="973"/>
      <c r="Q4" s="974"/>
      <c r="R4" s="974"/>
      <c r="S4" s="974"/>
      <c r="T4" s="974"/>
      <c r="U4" s="975"/>
      <c r="V4" s="976"/>
      <c r="W4" s="974"/>
      <c r="X4" s="974"/>
      <c r="Y4" s="974"/>
      <c r="Z4" s="977"/>
      <c r="AA4" s="974"/>
      <c r="AB4" s="974"/>
      <c r="AC4" s="974"/>
      <c r="AD4" s="974"/>
      <c r="AE4" s="974"/>
      <c r="AF4" s="974"/>
      <c r="AG4" s="974"/>
      <c r="AH4" s="974"/>
      <c r="AI4" s="974"/>
      <c r="AJ4" s="974"/>
      <c r="AK4" s="974"/>
      <c r="AL4" s="974"/>
      <c r="AM4" s="974"/>
      <c r="AN4" s="974"/>
      <c r="AO4" s="974"/>
      <c r="AP4" s="974"/>
      <c r="AQ4" s="974"/>
      <c r="AR4" s="974"/>
      <c r="AS4" s="974"/>
      <c r="AT4" s="974"/>
      <c r="AU4" s="974"/>
      <c r="AV4" s="974"/>
      <c r="AW4" s="974"/>
    </row>
    <row r="5" spans="1:49" s="970" customFormat="1" ht="12.75" customHeight="1">
      <c r="C5" s="978"/>
      <c r="E5" s="973" t="s">
        <v>333</v>
      </c>
      <c r="F5" s="972"/>
      <c r="G5" s="973"/>
      <c r="H5" s="973"/>
      <c r="I5" s="972"/>
      <c r="J5" s="973"/>
      <c r="K5" s="973"/>
      <c r="L5" s="972"/>
      <c r="M5" s="973"/>
      <c r="N5" s="974"/>
      <c r="O5" s="974"/>
      <c r="P5" s="974"/>
      <c r="Q5" s="974"/>
      <c r="R5" s="974"/>
      <c r="S5" s="974"/>
      <c r="T5" s="974"/>
      <c r="U5" s="975"/>
      <c r="V5" s="976"/>
      <c r="W5" s="974"/>
      <c r="X5" s="974"/>
      <c r="Y5" s="974"/>
      <c r="Z5" s="977"/>
      <c r="AA5" s="974"/>
      <c r="AB5" s="974"/>
      <c r="AC5" s="974"/>
      <c r="AD5" s="974"/>
      <c r="AE5" s="974"/>
      <c r="AF5" s="974"/>
      <c r="AG5" s="974"/>
      <c r="AH5" s="974"/>
      <c r="AI5" s="974"/>
      <c r="AJ5" s="974"/>
      <c r="AK5" s="974"/>
      <c r="AL5" s="974"/>
      <c r="AM5" s="974"/>
      <c r="AN5" s="974"/>
      <c r="AO5" s="974"/>
      <c r="AP5" s="974"/>
      <c r="AQ5" s="974"/>
      <c r="AR5" s="974"/>
      <c r="AS5" s="974"/>
      <c r="AT5" s="974"/>
      <c r="AU5" s="974"/>
      <c r="AV5" s="974"/>
      <c r="AW5" s="974"/>
    </row>
    <row r="6" spans="1:49" ht="12.75" customHeight="1" thickBot="1">
      <c r="V6" s="423"/>
      <c r="X6" s="424"/>
      <c r="Y6" s="425"/>
    </row>
    <row r="7" spans="1:49" ht="28.5" customHeight="1" thickBot="1">
      <c r="C7" s="427" t="s">
        <v>75</v>
      </c>
      <c r="D7" s="428" t="s">
        <v>75</v>
      </c>
      <c r="E7" s="1070" t="s">
        <v>313</v>
      </c>
      <c r="F7" s="1070"/>
      <c r="G7" s="1070"/>
      <c r="H7" s="1070" t="s">
        <v>314</v>
      </c>
      <c r="I7" s="1070"/>
      <c r="J7" s="1070"/>
      <c r="K7" s="1070" t="s">
        <v>315</v>
      </c>
      <c r="L7" s="1070"/>
      <c r="M7" s="1070"/>
      <c r="N7" s="432"/>
      <c r="O7" s="432"/>
      <c r="S7" s="424"/>
      <c r="U7" s="423"/>
      <c r="V7" s="424"/>
      <c r="W7" s="425"/>
      <c r="X7" s="426"/>
      <c r="Z7" s="423"/>
    </row>
    <row r="8" spans="1:49" ht="12.75" customHeight="1" thickBot="1">
      <c r="C8" s="429"/>
      <c r="D8" s="428"/>
      <c r="E8" s="430" t="s">
        <v>6</v>
      </c>
      <c r="F8" s="470" t="s">
        <v>31</v>
      </c>
      <c r="G8" s="430" t="s">
        <v>245</v>
      </c>
      <c r="H8" s="430" t="s">
        <v>6</v>
      </c>
      <c r="I8" s="470" t="s">
        <v>31</v>
      </c>
      <c r="J8" s="430" t="s">
        <v>245</v>
      </c>
      <c r="K8" s="430" t="s">
        <v>6</v>
      </c>
      <c r="L8" s="470" t="s">
        <v>31</v>
      </c>
      <c r="M8" s="430" t="s">
        <v>245</v>
      </c>
      <c r="R8" s="424"/>
      <c r="S8" s="432"/>
      <c r="T8" s="432"/>
      <c r="W8" s="426"/>
      <c r="Z8" s="423"/>
    </row>
    <row r="9" spans="1:49" ht="12.75" customHeight="1" thickBot="1">
      <c r="A9" s="423"/>
      <c r="B9" s="423"/>
      <c r="C9" s="1071" t="s">
        <v>313</v>
      </c>
      <c r="D9" s="791" t="s">
        <v>10</v>
      </c>
      <c r="E9" s="792">
        <v>235.66609830254299</v>
      </c>
      <c r="F9" s="793">
        <v>2.8657242756381498</v>
      </c>
      <c r="G9" s="794">
        <v>34</v>
      </c>
      <c r="H9" s="792">
        <v>255.387394582067</v>
      </c>
      <c r="I9" s="793">
        <v>2.0227154149381001</v>
      </c>
      <c r="J9" s="794">
        <v>53</v>
      </c>
      <c r="K9" s="795">
        <v>271.41856210302802</v>
      </c>
      <c r="L9" s="793">
        <v>3.7874609785867599</v>
      </c>
      <c r="M9" s="794">
        <v>13</v>
      </c>
      <c r="R9" s="424"/>
      <c r="S9" s="432"/>
      <c r="T9" s="432"/>
      <c r="U9" s="431"/>
      <c r="V9" s="432"/>
      <c r="W9" s="426"/>
      <c r="Y9" s="925"/>
      <c r="Z9" s="423"/>
    </row>
    <row r="10" spans="1:49" s="436" customFormat="1" ht="12.75" customHeight="1" thickBot="1">
      <c r="A10" s="423"/>
      <c r="B10" s="423"/>
      <c r="C10" s="1072"/>
      <c r="D10" s="437" t="s">
        <v>9</v>
      </c>
      <c r="E10" s="438">
        <v>270.56498716506502</v>
      </c>
      <c r="F10" s="472">
        <v>1.52758193359479</v>
      </c>
      <c r="G10" s="439">
        <v>74</v>
      </c>
      <c r="H10" s="438">
        <v>287.45292490512003</v>
      </c>
      <c r="I10" s="472">
        <v>2.4978370429561001</v>
      </c>
      <c r="J10" s="439">
        <v>17</v>
      </c>
      <c r="K10" s="438">
        <v>289.43895635667599</v>
      </c>
      <c r="L10" s="472">
        <v>3.8241189314739201</v>
      </c>
      <c r="M10" s="439">
        <v>8</v>
      </c>
      <c r="N10" s="423"/>
      <c r="O10" s="423"/>
      <c r="P10" s="423"/>
      <c r="Q10" s="423"/>
      <c r="R10" s="424"/>
      <c r="S10" s="432"/>
      <c r="T10" s="432"/>
      <c r="U10" s="431"/>
      <c r="V10" s="432"/>
      <c r="W10" s="426"/>
      <c r="X10" s="423"/>
      <c r="Y10" s="426"/>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row>
    <row r="11" spans="1:49" ht="12.75" customHeight="1" thickBot="1">
      <c r="A11" s="423"/>
      <c r="B11" s="423"/>
      <c r="C11" s="1072"/>
      <c r="D11" s="440" t="s">
        <v>11</v>
      </c>
      <c r="E11" s="441">
        <v>248.515731126936</v>
      </c>
      <c r="F11" s="473">
        <v>1.4819888722247401</v>
      </c>
      <c r="G11" s="442">
        <v>54</v>
      </c>
      <c r="H11" s="441">
        <v>261.66102974301998</v>
      </c>
      <c r="I11" s="473">
        <v>1.70662706596197</v>
      </c>
      <c r="J11" s="442">
        <v>39</v>
      </c>
      <c r="K11" s="441">
        <v>262.68243898038702</v>
      </c>
      <c r="L11" s="473">
        <v>4.1460478105796899</v>
      </c>
      <c r="M11" s="442">
        <v>7</v>
      </c>
      <c r="R11" s="424"/>
      <c r="S11" s="432"/>
      <c r="T11" s="432"/>
      <c r="U11" s="431"/>
      <c r="V11" s="432"/>
      <c r="W11" s="426"/>
      <c r="Y11" s="426"/>
      <c r="Z11" s="423"/>
    </row>
    <row r="12" spans="1:49" s="436" customFormat="1" ht="12.75" customHeight="1" thickBot="1">
      <c r="A12" s="423"/>
      <c r="B12" s="423"/>
      <c r="C12" s="1072"/>
      <c r="D12" s="437" t="s">
        <v>12</v>
      </c>
      <c r="E12" s="438">
        <v>252.59500713010399</v>
      </c>
      <c r="F12" s="472">
        <v>1.0979546371425399</v>
      </c>
      <c r="G12" s="439">
        <v>70</v>
      </c>
      <c r="H12" s="438">
        <v>265.01789265330001</v>
      </c>
      <c r="I12" s="472">
        <v>2.25913266598441</v>
      </c>
      <c r="J12" s="439">
        <v>23</v>
      </c>
      <c r="K12" s="438">
        <v>271.19279295432301</v>
      </c>
      <c r="L12" s="472">
        <v>3.2638074649539299</v>
      </c>
      <c r="M12" s="439">
        <v>7</v>
      </c>
      <c r="N12" s="423"/>
      <c r="O12" s="423"/>
      <c r="P12" s="423"/>
      <c r="Q12" s="423"/>
      <c r="R12" s="424"/>
      <c r="S12" s="432"/>
      <c r="T12" s="432"/>
      <c r="U12" s="431"/>
      <c r="V12" s="432"/>
      <c r="W12" s="426"/>
      <c r="X12" s="423"/>
      <c r="Y12" s="426"/>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row>
    <row r="13" spans="1:49" ht="12.75" customHeight="1" thickBot="1">
      <c r="A13" s="423"/>
      <c r="B13" s="423"/>
      <c r="C13" s="1072"/>
      <c r="D13" s="440" t="s">
        <v>14</v>
      </c>
      <c r="E13" s="441">
        <v>264.17</v>
      </c>
      <c r="F13" s="473">
        <v>1.11974274056171</v>
      </c>
      <c r="G13" s="442">
        <v>86</v>
      </c>
      <c r="H13" s="441">
        <v>270.91000000000003</v>
      </c>
      <c r="I13" s="473">
        <v>2.8314608799339802</v>
      </c>
      <c r="J13" s="442">
        <v>11</v>
      </c>
      <c r="K13" s="443">
        <v>279.45</v>
      </c>
      <c r="L13" s="473">
        <v>4.8217376746406204</v>
      </c>
      <c r="M13" s="443">
        <v>3</v>
      </c>
      <c r="R13" s="424"/>
      <c r="S13" s="432"/>
      <c r="T13" s="432"/>
      <c r="U13" s="431"/>
      <c r="V13" s="432"/>
      <c r="W13" s="426"/>
      <c r="Y13" s="926"/>
      <c r="Z13" s="423"/>
    </row>
    <row r="14" spans="1:49" s="436" customFormat="1" ht="12.75" customHeight="1" thickBot="1">
      <c r="A14" s="423"/>
      <c r="B14" s="423"/>
      <c r="C14" s="1072"/>
      <c r="D14" s="437" t="s">
        <v>13</v>
      </c>
      <c r="E14" s="438">
        <v>259.15308294986698</v>
      </c>
      <c r="F14" s="472">
        <v>0.75743808898896703</v>
      </c>
      <c r="G14" s="439">
        <v>77</v>
      </c>
      <c r="H14" s="438">
        <v>279.02569971489299</v>
      </c>
      <c r="I14" s="472">
        <v>1.6900657573193301</v>
      </c>
      <c r="J14" s="439">
        <v>18</v>
      </c>
      <c r="K14" s="444">
        <v>278.212031405804</v>
      </c>
      <c r="L14" s="472">
        <v>3.07438353923059</v>
      </c>
      <c r="M14" s="439">
        <v>5</v>
      </c>
      <c r="N14" s="423"/>
      <c r="O14" s="423"/>
      <c r="P14" s="423"/>
      <c r="Q14" s="423"/>
      <c r="R14" s="424"/>
      <c r="S14" s="432"/>
      <c r="T14" s="432"/>
      <c r="U14" s="431"/>
      <c r="V14" s="432"/>
      <c r="W14" s="426"/>
      <c r="X14" s="423"/>
      <c r="Y14" s="426"/>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row>
    <row r="15" spans="1:49" ht="12.75" customHeight="1" thickBot="1">
      <c r="A15" s="423"/>
      <c r="B15" s="423"/>
      <c r="C15" s="1072"/>
      <c r="D15" s="440" t="s">
        <v>15</v>
      </c>
      <c r="E15" s="441">
        <v>253.442628565701</v>
      </c>
      <c r="F15" s="473">
        <v>1.1723276365889399</v>
      </c>
      <c r="G15" s="442">
        <v>59</v>
      </c>
      <c r="H15" s="441">
        <v>263.72769455365801</v>
      </c>
      <c r="I15" s="473">
        <v>1.48774498845694</v>
      </c>
      <c r="J15" s="442">
        <v>33</v>
      </c>
      <c r="K15" s="443">
        <v>272.262128088221</v>
      </c>
      <c r="L15" s="473">
        <v>3.58726339770958</v>
      </c>
      <c r="M15" s="442">
        <v>8</v>
      </c>
      <c r="R15" s="424"/>
      <c r="S15" s="432"/>
      <c r="T15" s="432"/>
      <c r="U15" s="431"/>
      <c r="V15" s="432"/>
      <c r="W15" s="426"/>
      <c r="Y15" s="426"/>
      <c r="Z15" s="423"/>
    </row>
    <row r="16" spans="1:49" s="436" customFormat="1" ht="12.75" customHeight="1" thickBot="1">
      <c r="A16" s="423"/>
      <c r="B16" s="423"/>
      <c r="C16" s="1072"/>
      <c r="D16" s="437" t="s">
        <v>197</v>
      </c>
      <c r="E16" s="438">
        <v>233.240500270034</v>
      </c>
      <c r="F16" s="472">
        <v>2.64897172220105</v>
      </c>
      <c r="G16" s="439">
        <v>68</v>
      </c>
      <c r="H16" s="438">
        <v>255.30131632203299</v>
      </c>
      <c r="I16" s="472">
        <v>3.4309428039997001</v>
      </c>
      <c r="J16" s="439">
        <v>26</v>
      </c>
      <c r="K16" s="438">
        <v>256.43991253515799</v>
      </c>
      <c r="L16" s="472">
        <v>6.4945821033954401</v>
      </c>
      <c r="M16" s="439">
        <v>6</v>
      </c>
      <c r="N16" s="423"/>
      <c r="O16" s="423"/>
      <c r="P16" s="423"/>
      <c r="Q16" s="423"/>
      <c r="R16" s="424"/>
      <c r="S16" s="432"/>
      <c r="T16" s="432"/>
      <c r="U16" s="431"/>
      <c r="V16" s="432"/>
      <c r="W16" s="426"/>
      <c r="X16" s="423"/>
      <c r="Y16" s="925"/>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row>
    <row r="17" spans="1:49" ht="12.75" customHeight="1" thickBot="1">
      <c r="A17" s="423"/>
      <c r="B17" s="423"/>
      <c r="C17" s="1072"/>
      <c r="D17" s="440" t="s">
        <v>16</v>
      </c>
      <c r="E17" s="441">
        <v>253.797758744498</v>
      </c>
      <c r="F17" s="473">
        <v>1.3096131179110899</v>
      </c>
      <c r="G17" s="442">
        <v>68</v>
      </c>
      <c r="H17" s="441">
        <v>272.424578008673</v>
      </c>
      <c r="I17" s="473">
        <v>1.6538886297292199</v>
      </c>
      <c r="J17" s="442">
        <v>31</v>
      </c>
      <c r="K17" s="441" t="s">
        <v>236</v>
      </c>
      <c r="L17" s="473" t="s">
        <v>235</v>
      </c>
      <c r="M17" s="442">
        <v>1</v>
      </c>
      <c r="R17" s="424"/>
      <c r="S17" s="432"/>
      <c r="T17" s="432"/>
      <c r="U17" s="431"/>
      <c r="V17" s="432"/>
      <c r="W17" s="426"/>
      <c r="Y17" s="426"/>
      <c r="Z17" s="423"/>
    </row>
    <row r="18" spans="1:49" s="436" customFormat="1" ht="12.75" customHeight="1" thickBot="1">
      <c r="A18" s="423"/>
      <c r="B18" s="423"/>
      <c r="C18" s="1072"/>
      <c r="D18" s="437" t="s">
        <v>17</v>
      </c>
      <c r="E18" s="438">
        <v>243.89129100113399</v>
      </c>
      <c r="F18" s="472">
        <v>0.90503556345958702</v>
      </c>
      <c r="G18" s="439">
        <v>86</v>
      </c>
      <c r="H18" s="438">
        <v>265.93319146252003</v>
      </c>
      <c r="I18" s="472">
        <v>2.3569820157275099</v>
      </c>
      <c r="J18" s="439">
        <v>10</v>
      </c>
      <c r="K18" s="438">
        <v>277.80290166728901</v>
      </c>
      <c r="L18" s="472">
        <v>3.5416543855739202</v>
      </c>
      <c r="M18" s="439">
        <v>5</v>
      </c>
      <c r="N18" s="423"/>
      <c r="O18" s="423"/>
      <c r="P18" s="423"/>
      <c r="Q18" s="423"/>
      <c r="R18" s="424"/>
      <c r="S18" s="432"/>
      <c r="T18" s="432"/>
      <c r="U18" s="431"/>
      <c r="V18" s="432"/>
      <c r="W18" s="426"/>
      <c r="X18" s="423"/>
      <c r="Y18" s="426"/>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row>
    <row r="19" spans="1:49" ht="12.75" customHeight="1" thickBot="1">
      <c r="A19" s="423"/>
      <c r="B19" s="423"/>
      <c r="C19" s="1072"/>
      <c r="D19" s="440" t="s">
        <v>18</v>
      </c>
      <c r="E19" s="441">
        <v>261.40713794344703</v>
      </c>
      <c r="F19" s="473">
        <v>1.3029378377346299</v>
      </c>
      <c r="G19" s="442">
        <v>78</v>
      </c>
      <c r="H19" s="441">
        <v>267.07827952768702</v>
      </c>
      <c r="I19" s="473">
        <v>2.3640265148173101</v>
      </c>
      <c r="J19" s="442">
        <v>17</v>
      </c>
      <c r="K19" s="443">
        <v>269.11366842341698</v>
      </c>
      <c r="L19" s="473">
        <v>4.6558122628813603</v>
      </c>
      <c r="M19" s="443">
        <v>5</v>
      </c>
      <c r="R19" s="424"/>
      <c r="S19" s="432"/>
      <c r="T19" s="432"/>
      <c r="U19" s="431"/>
      <c r="V19" s="432"/>
      <c r="W19" s="426"/>
      <c r="Y19" s="926"/>
      <c r="Z19" s="423"/>
    </row>
    <row r="20" spans="1:49" s="436" customFormat="1" ht="12.75" customHeight="1" thickBot="1">
      <c r="A20" s="423"/>
      <c r="B20" s="423"/>
      <c r="C20" s="1072"/>
      <c r="D20" s="437" t="s">
        <v>19</v>
      </c>
      <c r="E20" s="438">
        <v>270.33600044248101</v>
      </c>
      <c r="F20" s="472">
        <v>1.3007219753394601</v>
      </c>
      <c r="G20" s="439">
        <v>80</v>
      </c>
      <c r="H20" s="438">
        <v>290.37043027688202</v>
      </c>
      <c r="I20" s="472">
        <v>2.4773441022334799</v>
      </c>
      <c r="J20" s="439">
        <v>17</v>
      </c>
      <c r="K20" s="444">
        <v>286.74148228185601</v>
      </c>
      <c r="L20" s="472">
        <v>5.7598694074306804</v>
      </c>
      <c r="M20" s="439">
        <v>3</v>
      </c>
      <c r="N20" s="423"/>
      <c r="O20" s="423"/>
      <c r="P20" s="423"/>
      <c r="Q20" s="423"/>
      <c r="R20" s="424"/>
      <c r="S20" s="432"/>
      <c r="T20" s="432"/>
      <c r="U20" s="431"/>
      <c r="V20" s="432"/>
      <c r="W20" s="426"/>
      <c r="X20" s="423"/>
      <c r="Y20" s="426"/>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row>
    <row r="21" spans="1:49" ht="12.75" customHeight="1" thickBot="1">
      <c r="A21" s="423"/>
      <c r="B21" s="423"/>
      <c r="C21" s="1072"/>
      <c r="D21" s="440" t="s">
        <v>469</v>
      </c>
      <c r="E21" s="441">
        <v>256.512156111585</v>
      </c>
      <c r="F21" s="473">
        <v>1.25465397003658</v>
      </c>
      <c r="G21" s="442">
        <v>72</v>
      </c>
      <c r="H21" s="441">
        <v>275.85823785751398</v>
      </c>
      <c r="I21" s="473">
        <v>2.0374326369465701</v>
      </c>
      <c r="J21" s="442">
        <v>23</v>
      </c>
      <c r="K21" s="441">
        <v>280.63244728113398</v>
      </c>
      <c r="L21" s="473">
        <v>3.8696183484323301</v>
      </c>
      <c r="M21" s="442">
        <v>5</v>
      </c>
      <c r="R21" s="424"/>
      <c r="S21" s="432"/>
      <c r="T21" s="432"/>
      <c r="U21" s="431"/>
      <c r="V21" s="432"/>
      <c r="W21" s="426"/>
      <c r="Y21" s="426"/>
      <c r="Z21" s="423"/>
    </row>
    <row r="22" spans="1:49" ht="12.75" customHeight="1" thickBot="1">
      <c r="A22" s="423"/>
      <c r="B22" s="423"/>
      <c r="C22" s="1072"/>
      <c r="D22" s="437" t="s">
        <v>505</v>
      </c>
      <c r="E22" s="438">
        <v>246.32444078714599</v>
      </c>
      <c r="F22" s="472">
        <v>0.93697751574807497</v>
      </c>
      <c r="G22" s="439">
        <v>74</v>
      </c>
      <c r="H22" s="438">
        <v>264.58193649959799</v>
      </c>
      <c r="I22" s="472">
        <v>1.57199638373047</v>
      </c>
      <c r="J22" s="439">
        <v>23</v>
      </c>
      <c r="K22" s="438">
        <v>280.32747906470598</v>
      </c>
      <c r="L22" s="472">
        <v>3.4069630463402101</v>
      </c>
      <c r="M22" s="439">
        <v>4</v>
      </c>
      <c r="R22" s="424"/>
      <c r="S22" s="432"/>
      <c r="T22" s="432"/>
      <c r="U22" s="431"/>
      <c r="V22" s="432"/>
      <c r="W22" s="426"/>
      <c r="Y22" s="925"/>
      <c r="Z22" s="423"/>
    </row>
    <row r="23" spans="1:49" s="436" customFormat="1" ht="12.75" customHeight="1" thickBot="1">
      <c r="A23" s="423"/>
      <c r="B23" s="423"/>
      <c r="C23" s="1072"/>
      <c r="D23" s="440" t="s">
        <v>517</v>
      </c>
      <c r="E23" s="445">
        <v>252.3</v>
      </c>
      <c r="F23" s="473">
        <v>1.6579153579802</v>
      </c>
      <c r="G23" s="445">
        <v>62</v>
      </c>
      <c r="H23" s="445">
        <v>273.51</v>
      </c>
      <c r="I23" s="473">
        <v>2.47210479901835</v>
      </c>
      <c r="J23" s="445">
        <v>32</v>
      </c>
      <c r="K23" s="445">
        <v>278.97000000000003</v>
      </c>
      <c r="L23" s="473">
        <v>4.9959191820840703</v>
      </c>
      <c r="M23" s="445">
        <v>6</v>
      </c>
      <c r="N23" s="423"/>
      <c r="O23" s="423"/>
      <c r="P23" s="423"/>
      <c r="Q23" s="423"/>
      <c r="R23" s="424"/>
      <c r="S23" s="432"/>
      <c r="T23" s="432"/>
      <c r="U23" s="431"/>
      <c r="V23" s="432"/>
      <c r="W23" s="426"/>
      <c r="X23" s="423"/>
      <c r="Y23" s="426"/>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row>
    <row r="24" spans="1:49" ht="12.75" customHeight="1" thickBot="1">
      <c r="A24" s="423"/>
      <c r="B24" s="423"/>
      <c r="C24" s="1072"/>
      <c r="D24" s="437" t="s">
        <v>20</v>
      </c>
      <c r="E24" s="438">
        <v>254.687352693305</v>
      </c>
      <c r="F24" s="472">
        <v>1.2601923662271499</v>
      </c>
      <c r="G24" s="439">
        <v>84</v>
      </c>
      <c r="H24" s="438">
        <v>274.09452147524502</v>
      </c>
      <c r="I24" s="472">
        <v>2.8045022252003999</v>
      </c>
      <c r="J24" s="439">
        <v>11</v>
      </c>
      <c r="K24" s="438">
        <v>282.827202420042</v>
      </c>
      <c r="L24" s="472">
        <v>3.9965866653397</v>
      </c>
      <c r="M24" s="439">
        <v>5</v>
      </c>
      <c r="R24" s="424"/>
      <c r="S24" s="432"/>
      <c r="T24" s="432"/>
      <c r="U24" s="431"/>
      <c r="V24" s="432"/>
      <c r="W24" s="426"/>
      <c r="Y24" s="426"/>
      <c r="Z24" s="423"/>
    </row>
    <row r="25" spans="1:49" s="436" customFormat="1" ht="12.75" customHeight="1" thickBot="1">
      <c r="A25" s="423"/>
      <c r="B25" s="423"/>
      <c r="C25" s="1072"/>
      <c r="D25" s="440" t="s">
        <v>21</v>
      </c>
      <c r="E25" s="441">
        <v>242.584871552923</v>
      </c>
      <c r="F25" s="473">
        <v>1.2299474044388901</v>
      </c>
      <c r="G25" s="442">
        <v>90</v>
      </c>
      <c r="H25" s="441">
        <v>262.01921974712599</v>
      </c>
      <c r="I25" s="473">
        <v>3.3935433835440398</v>
      </c>
      <c r="J25" s="442">
        <v>10</v>
      </c>
      <c r="K25" s="443" t="s">
        <v>236</v>
      </c>
      <c r="L25" s="473" t="s">
        <v>235</v>
      </c>
      <c r="M25" s="442">
        <v>1</v>
      </c>
      <c r="N25" s="423"/>
      <c r="O25" s="423"/>
      <c r="P25" s="423"/>
      <c r="Q25" s="423"/>
      <c r="R25" s="424"/>
      <c r="S25" s="432"/>
      <c r="T25" s="432"/>
      <c r="U25" s="431"/>
      <c r="V25" s="432"/>
      <c r="W25" s="426"/>
      <c r="X25" s="423"/>
      <c r="Y25" s="426"/>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row>
    <row r="26" spans="1:49" ht="12.75" customHeight="1" thickBot="1">
      <c r="A26" s="423"/>
      <c r="B26" s="423"/>
      <c r="C26" s="1072"/>
      <c r="D26" s="437" t="s">
        <v>195</v>
      </c>
      <c r="E26" s="438">
        <v>278.61354705584301</v>
      </c>
      <c r="F26" s="472">
        <v>1.4827146452814799</v>
      </c>
      <c r="G26" s="439">
        <v>75</v>
      </c>
      <c r="H26" s="438">
        <v>289.53154438689802</v>
      </c>
      <c r="I26" s="472">
        <v>2.7091097635847001</v>
      </c>
      <c r="J26" s="439">
        <v>21</v>
      </c>
      <c r="K26" s="438">
        <v>294.07401865424299</v>
      </c>
      <c r="L26" s="472">
        <v>5.3193305584723198</v>
      </c>
      <c r="M26" s="439">
        <v>5</v>
      </c>
      <c r="R26" s="424"/>
      <c r="S26" s="432"/>
      <c r="T26" s="432"/>
      <c r="U26" s="431"/>
      <c r="V26" s="432"/>
      <c r="W26" s="426"/>
      <c r="Y26" s="926"/>
      <c r="Z26" s="423"/>
    </row>
    <row r="27" spans="1:49" s="436" customFormat="1" ht="12.75" customHeight="1" thickBot="1">
      <c r="A27" s="423"/>
      <c r="B27" s="423"/>
      <c r="C27" s="1072"/>
      <c r="D27" s="440" t="s">
        <v>22</v>
      </c>
      <c r="E27" s="441">
        <v>259.30031813631899</v>
      </c>
      <c r="F27" s="473">
        <v>1.51023042572072</v>
      </c>
      <c r="G27" s="442">
        <v>57</v>
      </c>
      <c r="H27" s="441">
        <v>274.73015722975998</v>
      </c>
      <c r="I27" s="473">
        <v>1.8280306949419001</v>
      </c>
      <c r="J27" s="442">
        <v>33</v>
      </c>
      <c r="K27" s="441">
        <v>279.10818453849902</v>
      </c>
      <c r="L27" s="473">
        <v>3.4063843857589098</v>
      </c>
      <c r="M27" s="442">
        <v>10</v>
      </c>
      <c r="N27" s="423"/>
      <c r="O27" s="423"/>
      <c r="P27" s="423"/>
      <c r="Q27" s="423"/>
      <c r="R27" s="424"/>
      <c r="S27" s="432"/>
      <c r="T27" s="432"/>
      <c r="U27" s="431"/>
      <c r="V27" s="432"/>
      <c r="W27" s="426"/>
      <c r="X27" s="423"/>
      <c r="Y27" s="426"/>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row>
    <row r="28" spans="1:49" ht="12.75" customHeight="1" thickBot="1">
      <c r="A28" s="423"/>
      <c r="B28" s="423"/>
      <c r="C28" s="1072"/>
      <c r="D28" s="437" t="s">
        <v>196</v>
      </c>
      <c r="E28" s="438">
        <v>269.68880947233703</v>
      </c>
      <c r="F28" s="472">
        <v>1.04589285720846</v>
      </c>
      <c r="G28" s="439">
        <v>70</v>
      </c>
      <c r="H28" s="438">
        <v>289.55623752541499</v>
      </c>
      <c r="I28" s="472">
        <v>1.9978087577786601</v>
      </c>
      <c r="J28" s="439">
        <v>20</v>
      </c>
      <c r="K28" s="438">
        <v>296.61745803585302</v>
      </c>
      <c r="L28" s="472">
        <v>2.64632692774871</v>
      </c>
      <c r="M28" s="439">
        <v>10</v>
      </c>
      <c r="R28" s="424"/>
      <c r="S28" s="432"/>
      <c r="T28" s="432"/>
      <c r="U28" s="431"/>
      <c r="V28" s="432"/>
      <c r="W28" s="426"/>
      <c r="Y28" s="426"/>
      <c r="Z28" s="423"/>
    </row>
    <row r="29" spans="1:49" s="436" customFormat="1" ht="12.75" customHeight="1" thickBot="1">
      <c r="A29" s="423"/>
      <c r="B29" s="423"/>
      <c r="C29" s="1072"/>
      <c r="D29" s="440" t="s">
        <v>24</v>
      </c>
      <c r="E29" s="441">
        <v>244.52675241453599</v>
      </c>
      <c r="F29" s="473">
        <v>1.48677109933897</v>
      </c>
      <c r="G29" s="442">
        <v>71</v>
      </c>
      <c r="H29" s="441">
        <v>260.995006916379</v>
      </c>
      <c r="I29" s="473">
        <v>2.1419894943304798</v>
      </c>
      <c r="J29" s="442">
        <v>28</v>
      </c>
      <c r="K29" s="443" t="s">
        <v>236</v>
      </c>
      <c r="L29" s="473" t="s">
        <v>235</v>
      </c>
      <c r="M29" s="443">
        <v>1</v>
      </c>
      <c r="N29" s="423"/>
      <c r="O29" s="423"/>
      <c r="P29" s="423"/>
      <c r="Q29" s="423"/>
      <c r="R29" s="424"/>
      <c r="S29" s="432"/>
      <c r="T29" s="432"/>
      <c r="U29" s="431"/>
      <c r="V29" s="432"/>
      <c r="W29" s="426"/>
      <c r="X29" s="423"/>
      <c r="Y29" s="925"/>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row>
    <row r="30" spans="1:49" ht="12.75" customHeight="1" thickBot="1">
      <c r="A30" s="423"/>
      <c r="B30" s="423"/>
      <c r="C30" s="1072"/>
      <c r="D30" s="437" t="s">
        <v>194</v>
      </c>
      <c r="E30" s="438">
        <v>252.48558843987101</v>
      </c>
      <c r="F30" s="472">
        <v>2.91696384220459</v>
      </c>
      <c r="G30" s="439">
        <v>35</v>
      </c>
      <c r="H30" s="438">
        <v>266.08644617753401</v>
      </c>
      <c r="I30" s="472">
        <v>2.18681399172615</v>
      </c>
      <c r="J30" s="439">
        <v>63</v>
      </c>
      <c r="K30" s="444" t="s">
        <v>236</v>
      </c>
      <c r="L30" s="472" t="s">
        <v>235</v>
      </c>
      <c r="M30" s="439">
        <v>2</v>
      </c>
      <c r="R30" s="424"/>
      <c r="U30" s="431"/>
      <c r="V30" s="432"/>
      <c r="W30" s="426"/>
      <c r="Y30" s="426"/>
      <c r="Z30" s="423"/>
    </row>
    <row r="31" spans="1:49" s="436" customFormat="1" ht="12.75" customHeight="1" thickBot="1">
      <c r="A31" s="423"/>
      <c r="B31" s="423"/>
      <c r="C31" s="1072"/>
      <c r="D31" s="440" t="s">
        <v>25</v>
      </c>
      <c r="E31" s="441">
        <v>263.54851627490899</v>
      </c>
      <c r="F31" s="473">
        <v>1.2937100717668299</v>
      </c>
      <c r="G31" s="442">
        <v>77</v>
      </c>
      <c r="H31" s="441">
        <v>275.229303440303</v>
      </c>
      <c r="I31" s="473">
        <v>3.0064564449953202</v>
      </c>
      <c r="J31" s="442">
        <v>14</v>
      </c>
      <c r="K31" s="441">
        <v>275.97993375455502</v>
      </c>
      <c r="L31" s="473">
        <v>3.7224354751367801</v>
      </c>
      <c r="M31" s="442">
        <v>9</v>
      </c>
      <c r="N31" s="423"/>
      <c r="O31" s="423"/>
      <c r="P31" s="423"/>
      <c r="Q31" s="423"/>
      <c r="R31" s="424"/>
      <c r="S31" s="423"/>
      <c r="T31" s="423"/>
      <c r="U31" s="431"/>
      <c r="V31" s="432"/>
      <c r="W31" s="426"/>
      <c r="X31" s="423"/>
      <c r="Y31" s="426"/>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row>
    <row r="32" spans="1:49" s="436" customFormat="1" ht="12.75" customHeight="1" thickBot="1">
      <c r="A32" s="423"/>
      <c r="B32" s="423"/>
      <c r="C32" s="1072"/>
      <c r="D32" s="446" t="s">
        <v>23</v>
      </c>
      <c r="E32" s="447">
        <v>254.69027239396399</v>
      </c>
      <c r="F32" s="474">
        <v>0.337418795599914</v>
      </c>
      <c r="G32" s="448">
        <v>69</v>
      </c>
      <c r="H32" s="447">
        <v>271.34432103709901</v>
      </c>
      <c r="I32" s="474">
        <v>0.49876025913113498</v>
      </c>
      <c r="J32" s="448">
        <v>26</v>
      </c>
      <c r="K32" s="447">
        <v>277.99097257807199</v>
      </c>
      <c r="L32" s="474">
        <v>0.98910476369320199</v>
      </c>
      <c r="M32" s="448">
        <v>6</v>
      </c>
      <c r="N32" s="423"/>
      <c r="O32" s="423"/>
      <c r="P32" s="423"/>
      <c r="Q32" s="423"/>
      <c r="R32" s="424"/>
      <c r="S32" s="423"/>
      <c r="T32" s="423"/>
      <c r="U32" s="431"/>
      <c r="V32" s="432"/>
      <c r="W32" s="426"/>
      <c r="X32" s="423"/>
      <c r="Y32" s="426"/>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row>
    <row r="33" spans="1:49" s="436" customFormat="1" ht="12.75" customHeight="1" thickBot="1">
      <c r="A33" s="423"/>
      <c r="B33" s="423"/>
      <c r="C33" s="1073"/>
      <c r="D33" s="449" t="s">
        <v>26</v>
      </c>
      <c r="E33" s="450">
        <v>253.75822498658599</v>
      </c>
      <c r="F33" s="480">
        <v>0.37549924906627602</v>
      </c>
      <c r="G33" s="451">
        <v>69</v>
      </c>
      <c r="H33" s="450">
        <v>269.965989397839</v>
      </c>
      <c r="I33" s="475">
        <v>0.56349854700136703</v>
      </c>
      <c r="J33" s="451">
        <v>26</v>
      </c>
      <c r="K33" s="452">
        <v>278.06334924650503</v>
      </c>
      <c r="L33" s="475">
        <v>1.14979034386402</v>
      </c>
      <c r="M33" s="451">
        <v>5</v>
      </c>
      <c r="N33" s="423"/>
      <c r="O33" s="423"/>
      <c r="P33" s="423"/>
      <c r="Q33" s="423"/>
      <c r="R33" s="424"/>
      <c r="S33" s="423"/>
      <c r="T33" s="423"/>
      <c r="U33" s="431"/>
      <c r="V33" s="432"/>
      <c r="W33" s="426"/>
      <c r="X33" s="423"/>
      <c r="Y33" s="426"/>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row>
    <row r="34" spans="1:49" s="436" customFormat="1" ht="12.75" customHeight="1" thickBot="1">
      <c r="A34" s="423"/>
      <c r="B34" s="423"/>
      <c r="C34" s="1067" t="s">
        <v>314</v>
      </c>
      <c r="D34" s="796" t="s">
        <v>10</v>
      </c>
      <c r="E34" s="797">
        <v>264.162112160194</v>
      </c>
      <c r="F34" s="798">
        <v>4.8318845050964496</v>
      </c>
      <c r="G34" s="799">
        <v>5</v>
      </c>
      <c r="H34" s="797">
        <v>275.19603293575301</v>
      </c>
      <c r="I34" s="798">
        <v>1.43569942890001</v>
      </c>
      <c r="J34" s="799">
        <v>63</v>
      </c>
      <c r="K34" s="797">
        <v>289.74871753104497</v>
      </c>
      <c r="L34" s="798">
        <v>1.8264390750748301</v>
      </c>
      <c r="M34" s="799">
        <v>31</v>
      </c>
      <c r="N34" s="423"/>
      <c r="O34" s="423"/>
      <c r="P34" s="423"/>
      <c r="Q34" s="423"/>
      <c r="R34" s="424"/>
      <c r="S34" s="423"/>
      <c r="T34" s="423"/>
      <c r="U34" s="423"/>
      <c r="V34" s="423"/>
      <c r="W34" s="426"/>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row>
    <row r="35" spans="1:49" ht="12.75" customHeight="1" thickBot="1">
      <c r="A35" s="423"/>
      <c r="B35" s="423"/>
      <c r="C35" s="1068"/>
      <c r="D35" s="437" t="s">
        <v>9</v>
      </c>
      <c r="E35" s="438">
        <v>286.22236297414798</v>
      </c>
      <c r="F35" s="472">
        <v>3.0670400463934202</v>
      </c>
      <c r="G35" s="439">
        <v>31</v>
      </c>
      <c r="H35" s="438">
        <v>285.85342832799302</v>
      </c>
      <c r="I35" s="472">
        <v>2.6493898662859099</v>
      </c>
      <c r="J35" s="439">
        <v>44</v>
      </c>
      <c r="K35" s="438">
        <v>299.50713462052897</v>
      </c>
      <c r="L35" s="472">
        <v>3.6847721206828199</v>
      </c>
      <c r="M35" s="439">
        <v>26</v>
      </c>
      <c r="R35" s="424"/>
      <c r="S35" s="425"/>
      <c r="U35" s="423"/>
      <c r="V35" s="423"/>
      <c r="W35" s="426"/>
      <c r="Z35" s="423"/>
    </row>
    <row r="36" spans="1:49" s="436" customFormat="1" ht="12.75" customHeight="1" thickBot="1">
      <c r="A36" s="423"/>
      <c r="B36" s="423"/>
      <c r="C36" s="1068"/>
      <c r="D36" s="433" t="s">
        <v>11</v>
      </c>
      <c r="E36" s="434">
        <v>271.133275392229</v>
      </c>
      <c r="F36" s="471">
        <v>3.1831338101537101</v>
      </c>
      <c r="G36" s="435">
        <v>9</v>
      </c>
      <c r="H36" s="434">
        <v>282.07121639345303</v>
      </c>
      <c r="I36" s="471">
        <v>1.2241460788651</v>
      </c>
      <c r="J36" s="435">
        <v>69</v>
      </c>
      <c r="K36" s="434">
        <v>292.36190182856501</v>
      </c>
      <c r="L36" s="471">
        <v>1.97297707954157</v>
      </c>
      <c r="M36" s="435">
        <v>22</v>
      </c>
      <c r="N36" s="423"/>
      <c r="O36" s="423"/>
      <c r="P36" s="423"/>
      <c r="Q36" s="423"/>
      <c r="R36" s="424"/>
      <c r="S36" s="425"/>
      <c r="T36" s="423"/>
      <c r="U36" s="423"/>
      <c r="V36" s="423"/>
      <c r="W36" s="426"/>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row>
    <row r="37" spans="1:49" ht="12.75" customHeight="1" thickBot="1">
      <c r="A37" s="423"/>
      <c r="B37" s="423"/>
      <c r="C37" s="1068"/>
      <c r="D37" s="437" t="s">
        <v>12</v>
      </c>
      <c r="E37" s="438">
        <v>279.767105596747</v>
      </c>
      <c r="F37" s="472">
        <v>1.8256139927434101</v>
      </c>
      <c r="G37" s="439">
        <v>22</v>
      </c>
      <c r="H37" s="438">
        <v>279.30656677140098</v>
      </c>
      <c r="I37" s="472">
        <v>1.3414604581774301</v>
      </c>
      <c r="J37" s="439">
        <v>54</v>
      </c>
      <c r="K37" s="444">
        <v>285.89025721064701</v>
      </c>
      <c r="L37" s="472">
        <v>1.8901371743707001</v>
      </c>
      <c r="M37" s="444">
        <v>24</v>
      </c>
      <c r="R37" s="424"/>
      <c r="S37" s="425"/>
      <c r="U37" s="423"/>
      <c r="V37" s="423"/>
      <c r="W37" s="426"/>
      <c r="Z37" s="423"/>
    </row>
    <row r="38" spans="1:49" s="436" customFormat="1" ht="12.75" customHeight="1" thickBot="1">
      <c r="A38" s="423"/>
      <c r="B38" s="423"/>
      <c r="C38" s="1068"/>
      <c r="D38" s="433" t="s">
        <v>14</v>
      </c>
      <c r="E38" s="434">
        <v>270.29000000000002</v>
      </c>
      <c r="F38" s="471">
        <v>3.6043634909329798</v>
      </c>
      <c r="G38" s="435">
        <v>19</v>
      </c>
      <c r="H38" s="434">
        <v>273.32</v>
      </c>
      <c r="I38" s="471">
        <v>2.30904297202181</v>
      </c>
      <c r="J38" s="435">
        <v>60</v>
      </c>
      <c r="K38" s="434">
        <v>279.02999999999997</v>
      </c>
      <c r="L38" s="471">
        <v>2.7950966301125999</v>
      </c>
      <c r="M38" s="435">
        <v>21</v>
      </c>
      <c r="N38" s="423"/>
      <c r="O38" s="423"/>
      <c r="P38" s="423"/>
      <c r="Q38" s="423"/>
      <c r="R38" s="424"/>
      <c r="S38" s="425"/>
      <c r="T38" s="423"/>
      <c r="U38" s="423"/>
      <c r="V38" s="423"/>
      <c r="W38" s="426"/>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row>
    <row r="39" spans="1:49" ht="12.75" customHeight="1" thickBot="1">
      <c r="A39" s="423"/>
      <c r="B39" s="423"/>
      <c r="C39" s="1068"/>
      <c r="D39" s="437" t="s">
        <v>13</v>
      </c>
      <c r="E39" s="438">
        <v>277.79265604252203</v>
      </c>
      <c r="F39" s="472">
        <v>3.11516699835563</v>
      </c>
      <c r="G39" s="439">
        <v>8</v>
      </c>
      <c r="H39" s="438">
        <v>287.86845150527103</v>
      </c>
      <c r="I39" s="472">
        <v>1.49541582906013</v>
      </c>
      <c r="J39" s="439">
        <v>60</v>
      </c>
      <c r="K39" s="438">
        <v>294.10045641562101</v>
      </c>
      <c r="L39" s="472">
        <v>1.8468113096443799</v>
      </c>
      <c r="M39" s="439">
        <v>32</v>
      </c>
      <c r="R39" s="424"/>
      <c r="S39" s="425"/>
      <c r="U39" s="423"/>
      <c r="V39" s="423"/>
      <c r="W39" s="426"/>
      <c r="Z39" s="423"/>
    </row>
    <row r="40" spans="1:49" s="436" customFormat="1" ht="12.75" customHeight="1" thickBot="1">
      <c r="A40" s="423"/>
      <c r="B40" s="423"/>
      <c r="C40" s="1068"/>
      <c r="D40" s="440" t="s">
        <v>15</v>
      </c>
      <c r="E40" s="445">
        <v>271.54988241484898</v>
      </c>
      <c r="F40" s="473">
        <v>2.9917992116735399</v>
      </c>
      <c r="G40" s="445">
        <v>21</v>
      </c>
      <c r="H40" s="445">
        <v>273.77413855162501</v>
      </c>
      <c r="I40" s="473">
        <v>1.5301625240185901</v>
      </c>
      <c r="J40" s="445">
        <v>57</v>
      </c>
      <c r="K40" s="445">
        <v>285.87764756588803</v>
      </c>
      <c r="L40" s="473">
        <v>2.4591412405219799</v>
      </c>
      <c r="M40" s="445">
        <v>21</v>
      </c>
      <c r="N40" s="423"/>
      <c r="O40" s="423"/>
      <c r="P40" s="423"/>
      <c r="Q40" s="423"/>
      <c r="R40" s="424"/>
      <c r="S40" s="425"/>
      <c r="T40" s="423"/>
      <c r="U40" s="423"/>
      <c r="V40" s="423"/>
      <c r="W40" s="426"/>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row>
    <row r="41" spans="1:49" ht="12.75" customHeight="1" thickBot="1">
      <c r="A41" s="423"/>
      <c r="B41" s="423"/>
      <c r="C41" s="1068"/>
      <c r="D41" s="437" t="s">
        <v>197</v>
      </c>
      <c r="E41" s="438">
        <v>259.28254063379501</v>
      </c>
      <c r="F41" s="472">
        <v>2.8012948698484399</v>
      </c>
      <c r="G41" s="439">
        <v>17</v>
      </c>
      <c r="H41" s="438">
        <v>277.023815249503</v>
      </c>
      <c r="I41" s="472">
        <v>1.60362640718492</v>
      </c>
      <c r="J41" s="439">
        <v>62</v>
      </c>
      <c r="K41" s="438">
        <v>286.27549689805699</v>
      </c>
      <c r="L41" s="472">
        <v>2.36245272679195</v>
      </c>
      <c r="M41" s="439">
        <v>21</v>
      </c>
      <c r="R41" s="424"/>
      <c r="S41" s="425"/>
      <c r="U41" s="423"/>
      <c r="V41" s="423"/>
      <c r="W41" s="426"/>
      <c r="Z41" s="423"/>
    </row>
    <row r="42" spans="1:49" s="436" customFormat="1" ht="12.75" customHeight="1" thickBot="1">
      <c r="A42" s="423"/>
      <c r="B42" s="423"/>
      <c r="C42" s="1068"/>
      <c r="D42" s="440" t="s">
        <v>16</v>
      </c>
      <c r="E42" s="441">
        <v>275.58314677984299</v>
      </c>
      <c r="F42" s="473">
        <v>3.2873737156840401</v>
      </c>
      <c r="G42" s="442">
        <v>6</v>
      </c>
      <c r="H42" s="441">
        <v>281.87397486474498</v>
      </c>
      <c r="I42" s="473">
        <v>0.97094359319074897</v>
      </c>
      <c r="J42" s="442">
        <v>83</v>
      </c>
      <c r="K42" s="443">
        <v>292.01767349380202</v>
      </c>
      <c r="L42" s="473">
        <v>2.6777015408065798</v>
      </c>
      <c r="M42" s="442">
        <v>11</v>
      </c>
      <c r="N42" s="423"/>
      <c r="O42" s="423"/>
      <c r="P42" s="423"/>
      <c r="Q42" s="423"/>
      <c r="R42" s="424"/>
      <c r="S42" s="425"/>
      <c r="T42" s="423"/>
      <c r="U42" s="423"/>
      <c r="V42" s="423"/>
      <c r="W42" s="426"/>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row>
    <row r="43" spans="1:49" ht="12.75" customHeight="1" thickBot="1">
      <c r="A43" s="423"/>
      <c r="B43" s="423"/>
      <c r="C43" s="1068"/>
      <c r="D43" s="437" t="s">
        <v>17</v>
      </c>
      <c r="E43" s="438">
        <v>271.31195165515402</v>
      </c>
      <c r="F43" s="472">
        <v>3.1167917219827501</v>
      </c>
      <c r="G43" s="439">
        <v>31</v>
      </c>
      <c r="H43" s="438">
        <v>267.72164569657002</v>
      </c>
      <c r="I43" s="472">
        <v>2.7395218039757498</v>
      </c>
      <c r="J43" s="439">
        <v>45</v>
      </c>
      <c r="K43" s="438">
        <v>285.97487265762101</v>
      </c>
      <c r="L43" s="472">
        <v>4.3286380576532997</v>
      </c>
      <c r="M43" s="439">
        <v>24</v>
      </c>
      <c r="R43" s="424"/>
      <c r="S43" s="425"/>
      <c r="U43" s="423"/>
      <c r="V43" s="423"/>
      <c r="W43" s="426"/>
      <c r="Z43" s="423"/>
    </row>
    <row r="44" spans="1:49" s="436" customFormat="1" ht="12.75" customHeight="1" thickBot="1">
      <c r="A44" s="423"/>
      <c r="B44" s="423"/>
      <c r="C44" s="1068"/>
      <c r="D44" s="433" t="s">
        <v>18</v>
      </c>
      <c r="E44" s="434">
        <v>274.46290863714398</v>
      </c>
      <c r="F44" s="471">
        <v>1.9163090562776901</v>
      </c>
      <c r="G44" s="435">
        <v>22</v>
      </c>
      <c r="H44" s="434">
        <v>279.42296611305898</v>
      </c>
      <c r="I44" s="471">
        <v>1.5226817289999099</v>
      </c>
      <c r="J44" s="435">
        <v>59</v>
      </c>
      <c r="K44" s="434">
        <v>279.672532815446</v>
      </c>
      <c r="L44" s="471">
        <v>2.1442746175694198</v>
      </c>
      <c r="M44" s="435">
        <v>18</v>
      </c>
      <c r="N44" s="423"/>
      <c r="O44" s="423"/>
      <c r="P44" s="423"/>
      <c r="Q44" s="423"/>
      <c r="R44" s="424"/>
      <c r="S44" s="425"/>
      <c r="T44" s="423"/>
      <c r="U44" s="423"/>
      <c r="V44" s="423"/>
      <c r="W44" s="426"/>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row>
    <row r="45" spans="1:49" ht="12.75" customHeight="1" thickBot="1">
      <c r="A45" s="423"/>
      <c r="B45" s="423"/>
      <c r="C45" s="1068"/>
      <c r="D45" s="437" t="s">
        <v>19</v>
      </c>
      <c r="E45" s="438">
        <v>291.96714477487899</v>
      </c>
      <c r="F45" s="472">
        <v>2.2256592915040798</v>
      </c>
      <c r="G45" s="439">
        <v>27</v>
      </c>
      <c r="H45" s="438">
        <v>298.73488246674299</v>
      </c>
      <c r="I45" s="472">
        <v>1.4650405984561199</v>
      </c>
      <c r="J45" s="439">
        <v>57</v>
      </c>
      <c r="K45" s="444">
        <v>309.75314349879397</v>
      </c>
      <c r="L45" s="472">
        <v>3.5876606248041001</v>
      </c>
      <c r="M45" s="444">
        <v>16</v>
      </c>
      <c r="R45" s="424"/>
      <c r="S45" s="425"/>
      <c r="U45" s="423"/>
      <c r="V45" s="423"/>
      <c r="W45" s="426"/>
      <c r="Z45" s="423"/>
    </row>
    <row r="46" spans="1:49" s="436" customFormat="1" ht="12.75" customHeight="1" thickBot="1">
      <c r="A46" s="423"/>
      <c r="B46" s="423"/>
      <c r="C46" s="1068"/>
      <c r="D46" s="433" t="s">
        <v>469</v>
      </c>
      <c r="E46" s="434">
        <v>281.821887875367</v>
      </c>
      <c r="F46" s="471">
        <v>2.8232305225831902</v>
      </c>
      <c r="G46" s="435">
        <v>19</v>
      </c>
      <c r="H46" s="434">
        <v>288.58190193432199</v>
      </c>
      <c r="I46" s="471">
        <v>1.8505806176056501</v>
      </c>
      <c r="J46" s="435">
        <v>56</v>
      </c>
      <c r="K46" s="434">
        <v>298.84155884277601</v>
      </c>
      <c r="L46" s="471">
        <v>2.5490443251341799</v>
      </c>
      <c r="M46" s="435">
        <v>24</v>
      </c>
      <c r="N46" s="423"/>
      <c r="O46" s="423"/>
      <c r="P46" s="423"/>
      <c r="Q46" s="423"/>
      <c r="R46" s="423"/>
      <c r="S46" s="423"/>
      <c r="T46" s="423"/>
      <c r="U46" s="423"/>
      <c r="V46" s="423"/>
      <c r="W46" s="426"/>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row>
    <row r="47" spans="1:49" s="436" customFormat="1" ht="12.75" customHeight="1" thickBot="1">
      <c r="A47" s="423"/>
      <c r="B47" s="423"/>
      <c r="C47" s="1068"/>
      <c r="D47" s="437" t="s">
        <v>505</v>
      </c>
      <c r="E47" s="438">
        <v>274.865286187028</v>
      </c>
      <c r="F47" s="472">
        <v>2.37585697442392</v>
      </c>
      <c r="G47" s="439">
        <v>22</v>
      </c>
      <c r="H47" s="438">
        <v>276.04145743881702</v>
      </c>
      <c r="I47" s="472">
        <v>1.7691843554520099</v>
      </c>
      <c r="J47" s="439">
        <v>61</v>
      </c>
      <c r="K47" s="438">
        <v>291.87530120037502</v>
      </c>
      <c r="L47" s="472">
        <v>2.6264260593754001</v>
      </c>
      <c r="M47" s="439">
        <v>17</v>
      </c>
      <c r="N47" s="423"/>
      <c r="O47" s="423"/>
      <c r="P47" s="423"/>
      <c r="Q47" s="423"/>
      <c r="R47" s="423"/>
      <c r="S47" s="423"/>
      <c r="T47" s="423"/>
      <c r="U47" s="423"/>
      <c r="V47" s="423"/>
      <c r="W47" s="426"/>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row>
    <row r="48" spans="1:49" ht="12.75" customHeight="1" thickBot="1">
      <c r="A48" s="423"/>
      <c r="B48" s="423"/>
      <c r="C48" s="1068"/>
      <c r="D48" s="440" t="s">
        <v>517</v>
      </c>
      <c r="E48" s="445">
        <v>281.79000000000002</v>
      </c>
      <c r="F48" s="473">
        <v>3.0980385850126999</v>
      </c>
      <c r="G48" s="445">
        <v>16</v>
      </c>
      <c r="H48" s="445">
        <v>286.33</v>
      </c>
      <c r="I48" s="473">
        <v>1.7765168686881301</v>
      </c>
      <c r="J48" s="445">
        <v>64</v>
      </c>
      <c r="K48" s="445">
        <v>295.85000000000002</v>
      </c>
      <c r="L48" s="473">
        <v>3.1583505066315798</v>
      </c>
      <c r="M48" s="445">
        <v>20</v>
      </c>
      <c r="U48" s="423"/>
      <c r="V48" s="423"/>
      <c r="W48" s="426"/>
      <c r="Z48" s="423"/>
    </row>
    <row r="49" spans="1:49" s="436" customFormat="1" ht="12.75" customHeight="1" thickBot="1">
      <c r="A49" s="423"/>
      <c r="B49" s="423"/>
      <c r="C49" s="1068"/>
      <c r="D49" s="437" t="s">
        <v>20</v>
      </c>
      <c r="E49" s="438">
        <v>275.16955512845198</v>
      </c>
      <c r="F49" s="472">
        <v>2.2559784942397898</v>
      </c>
      <c r="G49" s="439">
        <v>40</v>
      </c>
      <c r="H49" s="438">
        <v>276.86176839084402</v>
      </c>
      <c r="I49" s="472">
        <v>2.4855619360743502</v>
      </c>
      <c r="J49" s="439">
        <v>43</v>
      </c>
      <c r="K49" s="438">
        <v>291.198568046285</v>
      </c>
      <c r="L49" s="472">
        <v>2.8118488421671599</v>
      </c>
      <c r="M49" s="439">
        <v>18</v>
      </c>
      <c r="N49" s="423"/>
      <c r="O49" s="423"/>
      <c r="P49" s="423"/>
      <c r="Q49" s="423"/>
      <c r="R49" s="423"/>
      <c r="S49" s="423"/>
      <c r="T49" s="423"/>
      <c r="U49" s="423"/>
      <c r="V49" s="423"/>
      <c r="W49" s="426"/>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row>
    <row r="50" spans="1:49" ht="12.75" customHeight="1" thickBot="1">
      <c r="A50" s="423"/>
      <c r="B50" s="423"/>
      <c r="C50" s="1068"/>
      <c r="D50" s="440" t="s">
        <v>21</v>
      </c>
      <c r="E50" s="441">
        <v>270.68981519514398</v>
      </c>
      <c r="F50" s="473">
        <v>3.7150014738527202</v>
      </c>
      <c r="G50" s="442">
        <v>30</v>
      </c>
      <c r="H50" s="441">
        <v>272.33791645855598</v>
      </c>
      <c r="I50" s="473">
        <v>2.6640956153430402</v>
      </c>
      <c r="J50" s="442">
        <v>58</v>
      </c>
      <c r="K50" s="443">
        <v>283.301422848161</v>
      </c>
      <c r="L50" s="473">
        <v>4.0777243377433798</v>
      </c>
      <c r="M50" s="442">
        <v>13</v>
      </c>
      <c r="U50" s="423"/>
      <c r="V50" s="423"/>
      <c r="W50" s="426"/>
      <c r="Z50" s="423"/>
    </row>
    <row r="51" spans="1:49" s="436" customFormat="1" ht="12.75" customHeight="1" thickBot="1">
      <c r="A51" s="423"/>
      <c r="B51" s="423"/>
      <c r="C51" s="1068"/>
      <c r="D51" s="437" t="s">
        <v>195</v>
      </c>
      <c r="E51" s="438">
        <v>296.13229928049901</v>
      </c>
      <c r="F51" s="472">
        <v>2.1384105731551002</v>
      </c>
      <c r="G51" s="439">
        <v>17</v>
      </c>
      <c r="H51" s="438">
        <v>301.03636264448397</v>
      </c>
      <c r="I51" s="472">
        <v>1.14494960795205</v>
      </c>
      <c r="J51" s="439">
        <v>60</v>
      </c>
      <c r="K51" s="438">
        <v>313.024301549776</v>
      </c>
      <c r="L51" s="472">
        <v>1.7604049618539399</v>
      </c>
      <c r="M51" s="439">
        <v>23</v>
      </c>
      <c r="N51" s="423"/>
      <c r="O51" s="423"/>
      <c r="P51" s="423"/>
      <c r="Q51" s="423"/>
      <c r="R51" s="423"/>
      <c r="S51" s="423"/>
      <c r="T51" s="423"/>
      <c r="U51" s="423"/>
      <c r="V51" s="423"/>
      <c r="W51" s="426"/>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row>
    <row r="52" spans="1:49" ht="12.75" customHeight="1" thickBot="1">
      <c r="A52" s="423"/>
      <c r="B52" s="423"/>
      <c r="C52" s="1068"/>
      <c r="D52" s="440" t="s">
        <v>22</v>
      </c>
      <c r="E52" s="441">
        <v>279.136787846608</v>
      </c>
      <c r="F52" s="473">
        <v>2.7241221102603901</v>
      </c>
      <c r="G52" s="442">
        <v>21</v>
      </c>
      <c r="H52" s="441">
        <v>282.90762668512798</v>
      </c>
      <c r="I52" s="473">
        <v>1.4467961621532099</v>
      </c>
      <c r="J52" s="442">
        <v>52</v>
      </c>
      <c r="K52" s="441">
        <v>295.28710046209801</v>
      </c>
      <c r="L52" s="473">
        <v>2.3101105046111798</v>
      </c>
      <c r="M52" s="442">
        <v>26</v>
      </c>
      <c r="U52" s="423"/>
      <c r="V52" s="423"/>
      <c r="W52" s="426"/>
      <c r="Z52" s="423"/>
    </row>
    <row r="53" spans="1:49" s="436" customFormat="1" ht="12.75" customHeight="1" thickBot="1">
      <c r="A53" s="423"/>
      <c r="B53" s="423"/>
      <c r="C53" s="1068"/>
      <c r="D53" s="437" t="s">
        <v>196</v>
      </c>
      <c r="E53" s="438">
        <v>295.61078292628599</v>
      </c>
      <c r="F53" s="472">
        <v>3.0871725095070199</v>
      </c>
      <c r="G53" s="439">
        <v>24</v>
      </c>
      <c r="H53" s="438">
        <v>298.59600385562601</v>
      </c>
      <c r="I53" s="472">
        <v>2.3292718724457999</v>
      </c>
      <c r="J53" s="439">
        <v>41</v>
      </c>
      <c r="K53" s="438">
        <v>303.81997614332101</v>
      </c>
      <c r="L53" s="472">
        <v>2.9551484077025898</v>
      </c>
      <c r="M53" s="439">
        <v>35</v>
      </c>
      <c r="N53" s="423"/>
      <c r="O53" s="423"/>
      <c r="P53" s="423"/>
      <c r="Q53" s="423"/>
      <c r="R53" s="423"/>
      <c r="S53" s="423"/>
      <c r="T53" s="423"/>
      <c r="U53" s="423"/>
      <c r="V53" s="423"/>
      <c r="W53" s="426"/>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row>
    <row r="54" spans="1:49" ht="12.75" customHeight="1" thickBot="1">
      <c r="A54" s="423"/>
      <c r="B54" s="423"/>
      <c r="C54" s="1068"/>
      <c r="D54" s="440" t="s">
        <v>24</v>
      </c>
      <c r="E54" s="441">
        <v>260.82472023471797</v>
      </c>
      <c r="F54" s="473">
        <v>3.3427037209831898</v>
      </c>
      <c r="G54" s="442">
        <v>7</v>
      </c>
      <c r="H54" s="441">
        <v>275.571243910394</v>
      </c>
      <c r="I54" s="473">
        <v>1.0015038213171901</v>
      </c>
      <c r="J54" s="442">
        <v>85</v>
      </c>
      <c r="K54" s="443">
        <v>285.32893056990298</v>
      </c>
      <c r="L54" s="473">
        <v>3.69567198077391</v>
      </c>
      <c r="M54" s="443">
        <v>7</v>
      </c>
      <c r="U54" s="423"/>
      <c r="V54" s="423"/>
      <c r="W54" s="426"/>
      <c r="Z54" s="423"/>
    </row>
    <row r="55" spans="1:49" s="436" customFormat="1" ht="12.75" customHeight="1" thickBot="1">
      <c r="A55" s="423"/>
      <c r="B55" s="423"/>
      <c r="C55" s="1068"/>
      <c r="D55" s="437" t="s">
        <v>194</v>
      </c>
      <c r="E55" s="438">
        <v>260.302112805364</v>
      </c>
      <c r="F55" s="472">
        <v>4.45710844833396</v>
      </c>
      <c r="G55" s="439">
        <v>5</v>
      </c>
      <c r="H55" s="438">
        <v>277.37753754925302</v>
      </c>
      <c r="I55" s="472">
        <v>1.27379099654672</v>
      </c>
      <c r="J55" s="439">
        <v>84</v>
      </c>
      <c r="K55" s="444">
        <v>290.712050605586</v>
      </c>
      <c r="L55" s="472">
        <v>3.6940510805837201</v>
      </c>
      <c r="M55" s="439">
        <v>11</v>
      </c>
      <c r="N55" s="423"/>
      <c r="O55" s="423"/>
      <c r="P55" s="423"/>
      <c r="Q55" s="423"/>
      <c r="R55" s="423"/>
      <c r="S55" s="423"/>
      <c r="T55" s="423"/>
      <c r="U55" s="423"/>
      <c r="V55" s="423"/>
      <c r="W55" s="426"/>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W55" s="423"/>
    </row>
    <row r="56" spans="1:49" s="436" customFormat="1" ht="12.75" customHeight="1" thickBot="1">
      <c r="A56" s="423"/>
      <c r="B56" s="423"/>
      <c r="C56" s="1074"/>
      <c r="D56" s="440" t="s">
        <v>25</v>
      </c>
      <c r="E56" s="441">
        <v>289.58627631085801</v>
      </c>
      <c r="F56" s="473">
        <v>2.5151556552644099</v>
      </c>
      <c r="G56" s="442">
        <v>31</v>
      </c>
      <c r="H56" s="441">
        <v>286.56857400087699</v>
      </c>
      <c r="I56" s="473">
        <v>2.7602783505065598</v>
      </c>
      <c r="J56" s="442">
        <v>43</v>
      </c>
      <c r="K56" s="441">
        <v>295.384952439193</v>
      </c>
      <c r="L56" s="473">
        <v>3.69298662666194</v>
      </c>
      <c r="M56" s="442">
        <v>26</v>
      </c>
      <c r="N56" s="423"/>
      <c r="O56" s="423"/>
      <c r="P56" s="423"/>
      <c r="Q56" s="423"/>
      <c r="R56" s="423"/>
      <c r="S56" s="423"/>
      <c r="T56" s="423"/>
      <c r="U56" s="423"/>
      <c r="V56" s="423"/>
      <c r="W56" s="426"/>
      <c r="X56" s="423"/>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3"/>
    </row>
    <row r="57" spans="1:49" s="436" customFormat="1" ht="12.75" customHeight="1" thickBot="1">
      <c r="A57" s="423"/>
      <c r="B57" s="423"/>
      <c r="C57" s="1074"/>
      <c r="D57" s="446" t="s">
        <v>23</v>
      </c>
      <c r="E57" s="447">
        <v>276.78039788061199</v>
      </c>
      <c r="F57" s="474">
        <v>0.64740751107851202</v>
      </c>
      <c r="G57" s="448">
        <v>20</v>
      </c>
      <c r="H57" s="447">
        <v>282.32088072125401</v>
      </c>
      <c r="I57" s="474">
        <v>0.39233585142588601</v>
      </c>
      <c r="J57" s="448">
        <v>59</v>
      </c>
      <c r="K57" s="447">
        <v>292.99091554528002</v>
      </c>
      <c r="L57" s="474">
        <v>0.62458301791186699</v>
      </c>
      <c r="M57" s="448">
        <v>21</v>
      </c>
      <c r="N57" s="423"/>
      <c r="O57" s="423"/>
      <c r="P57" s="423"/>
      <c r="Q57" s="423"/>
      <c r="R57" s="423"/>
      <c r="S57" s="423"/>
      <c r="T57" s="423"/>
      <c r="U57" s="423"/>
      <c r="V57" s="423"/>
      <c r="W57" s="426"/>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row>
    <row r="58" spans="1:49" ht="12.75" customHeight="1" thickBot="1">
      <c r="A58" s="423"/>
      <c r="B58" s="423"/>
      <c r="C58" s="1075"/>
      <c r="D58" s="449" t="s">
        <v>26</v>
      </c>
      <c r="E58" s="450">
        <v>275.36047881805501</v>
      </c>
      <c r="F58" s="480">
        <v>0.77497345547941698</v>
      </c>
      <c r="G58" s="451">
        <v>20</v>
      </c>
      <c r="H58" s="450">
        <v>280.61065402814302</v>
      </c>
      <c r="I58" s="475">
        <v>0.46616210094397298</v>
      </c>
      <c r="J58" s="451">
        <v>61</v>
      </c>
      <c r="K58" s="452">
        <v>291.22013927188499</v>
      </c>
      <c r="L58" s="475">
        <v>0.74880569261853702</v>
      </c>
      <c r="M58" s="451">
        <v>20</v>
      </c>
      <c r="U58" s="423"/>
      <c r="V58" s="423"/>
      <c r="W58" s="426"/>
      <c r="Z58" s="423"/>
    </row>
    <row r="59" spans="1:49" s="436" customFormat="1" ht="12.75" customHeight="1" thickBot="1">
      <c r="A59" s="423"/>
      <c r="B59" s="423"/>
      <c r="C59" s="1067" t="s">
        <v>315</v>
      </c>
      <c r="D59" s="796" t="s">
        <v>10</v>
      </c>
      <c r="E59" s="797" t="s">
        <v>236</v>
      </c>
      <c r="F59" s="798" t="s">
        <v>235</v>
      </c>
      <c r="G59" s="799">
        <v>4</v>
      </c>
      <c r="H59" s="797">
        <v>287.36928605221198</v>
      </c>
      <c r="I59" s="798">
        <v>3.2704019966501101</v>
      </c>
      <c r="J59" s="799">
        <v>27</v>
      </c>
      <c r="K59" s="797">
        <v>297.43433316989302</v>
      </c>
      <c r="L59" s="798">
        <v>2.1731650199261301</v>
      </c>
      <c r="M59" s="799">
        <v>69</v>
      </c>
      <c r="N59" s="423"/>
      <c r="O59" s="423"/>
      <c r="P59" s="423"/>
      <c r="Q59" s="423"/>
      <c r="R59" s="423"/>
      <c r="S59" s="423"/>
      <c r="T59" s="423"/>
      <c r="U59" s="423"/>
      <c r="V59" s="423"/>
      <c r="W59" s="426"/>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row>
    <row r="60" spans="1:49" ht="12.75" customHeight="1" thickBot="1">
      <c r="A60" s="423"/>
      <c r="B60" s="423"/>
      <c r="C60" s="1068"/>
      <c r="D60" s="437" t="s">
        <v>9</v>
      </c>
      <c r="E60" s="438">
        <v>296.13512938614599</v>
      </c>
      <c r="F60" s="472">
        <v>4.1671051711327003</v>
      </c>
      <c r="G60" s="439">
        <v>16</v>
      </c>
      <c r="H60" s="438">
        <v>301.31991549501498</v>
      </c>
      <c r="I60" s="472">
        <v>3.4120947511444699</v>
      </c>
      <c r="J60" s="439">
        <v>21</v>
      </c>
      <c r="K60" s="438">
        <v>305.88777960512903</v>
      </c>
      <c r="L60" s="472">
        <v>1.9155052972011599</v>
      </c>
      <c r="M60" s="439">
        <v>63</v>
      </c>
      <c r="U60" s="423"/>
      <c r="V60" s="423"/>
      <c r="W60" s="426"/>
      <c r="Z60" s="423"/>
    </row>
    <row r="61" spans="1:49" s="436" customFormat="1" ht="12.75" customHeight="1" thickBot="1">
      <c r="A61" s="423"/>
      <c r="B61" s="423"/>
      <c r="C61" s="1068"/>
      <c r="D61" s="433" t="s">
        <v>11</v>
      </c>
      <c r="E61" s="434" t="s">
        <v>236</v>
      </c>
      <c r="F61" s="471" t="s">
        <v>235</v>
      </c>
      <c r="G61" s="435">
        <v>2</v>
      </c>
      <c r="H61" s="434">
        <v>290.49236949697797</v>
      </c>
      <c r="I61" s="471">
        <v>3.85743559788899</v>
      </c>
      <c r="J61" s="435">
        <v>32</v>
      </c>
      <c r="K61" s="434">
        <v>301.28092397945801</v>
      </c>
      <c r="L61" s="471">
        <v>2.76806170086931</v>
      </c>
      <c r="M61" s="435">
        <v>66</v>
      </c>
      <c r="N61" s="423"/>
      <c r="O61" s="423"/>
      <c r="P61" s="423"/>
      <c r="Q61" s="423"/>
      <c r="R61" s="423"/>
      <c r="S61" s="423"/>
      <c r="T61" s="423"/>
      <c r="U61" s="423"/>
      <c r="V61" s="423"/>
      <c r="W61" s="426"/>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row>
    <row r="62" spans="1:49" ht="12.75" customHeight="1" thickBot="1">
      <c r="A62" s="423"/>
      <c r="B62" s="423"/>
      <c r="C62" s="1068"/>
      <c r="D62" s="437" t="s">
        <v>12</v>
      </c>
      <c r="E62" s="438">
        <v>284.05643256034301</v>
      </c>
      <c r="F62" s="472">
        <v>3.1292236714674102</v>
      </c>
      <c r="G62" s="439">
        <v>10</v>
      </c>
      <c r="H62" s="438">
        <v>288.63508333946402</v>
      </c>
      <c r="I62" s="472">
        <v>2.0300145402788199</v>
      </c>
      <c r="J62" s="439">
        <v>28</v>
      </c>
      <c r="K62" s="444">
        <v>293.67144480047898</v>
      </c>
      <c r="L62" s="472">
        <v>1.3801775680841899</v>
      </c>
      <c r="M62" s="444">
        <v>62</v>
      </c>
      <c r="U62" s="423"/>
      <c r="V62" s="423"/>
      <c r="W62" s="426"/>
      <c r="Z62" s="423"/>
    </row>
    <row r="63" spans="1:49" s="436" customFormat="1" ht="12.75" customHeight="1" thickBot="1">
      <c r="A63" s="423"/>
      <c r="B63" s="423"/>
      <c r="C63" s="1068"/>
      <c r="D63" s="433" t="s">
        <v>14</v>
      </c>
      <c r="E63" s="434"/>
      <c r="F63" s="471" t="s">
        <v>235</v>
      </c>
      <c r="G63" s="435">
        <v>9</v>
      </c>
      <c r="H63" s="434">
        <v>282.45999999999998</v>
      </c>
      <c r="I63" s="471">
        <v>3.54387374377316</v>
      </c>
      <c r="J63" s="435">
        <v>29</v>
      </c>
      <c r="K63" s="434">
        <v>281.89</v>
      </c>
      <c r="L63" s="471">
        <v>2.8564483681845201</v>
      </c>
      <c r="M63" s="435">
        <v>62</v>
      </c>
      <c r="N63" s="423"/>
      <c r="O63" s="423"/>
      <c r="P63" s="423"/>
      <c r="Q63" s="423"/>
      <c r="R63" s="423"/>
      <c r="S63" s="423"/>
      <c r="T63" s="423"/>
      <c r="U63" s="423"/>
      <c r="V63" s="423"/>
      <c r="W63" s="426"/>
      <c r="X63" s="423"/>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row>
    <row r="64" spans="1:49" ht="12.75" customHeight="1" thickBot="1">
      <c r="A64" s="423"/>
      <c r="B64" s="423"/>
      <c r="C64" s="1068"/>
      <c r="D64" s="437" t="s">
        <v>13</v>
      </c>
      <c r="E64" s="438" t="s">
        <v>236</v>
      </c>
      <c r="F64" s="472" t="s">
        <v>235</v>
      </c>
      <c r="G64" s="439">
        <v>3</v>
      </c>
      <c r="H64" s="438">
        <v>285.64219548133099</v>
      </c>
      <c r="I64" s="472">
        <v>4.7852793091433004</v>
      </c>
      <c r="J64" s="439">
        <v>15</v>
      </c>
      <c r="K64" s="438">
        <v>302.79808745887601</v>
      </c>
      <c r="L64" s="472">
        <v>2.01843975292025</v>
      </c>
      <c r="M64" s="439">
        <v>82</v>
      </c>
      <c r="U64" s="423"/>
      <c r="V64" s="423"/>
      <c r="W64" s="426"/>
      <c r="Z64" s="423"/>
    </row>
    <row r="65" spans="1:49" s="436" customFormat="1" ht="12.75" customHeight="1" thickBot="1">
      <c r="A65" s="423"/>
      <c r="B65" s="423"/>
      <c r="C65" s="1068"/>
      <c r="D65" s="440" t="s">
        <v>15</v>
      </c>
      <c r="E65" s="445">
        <v>283.115136458341</v>
      </c>
      <c r="F65" s="473">
        <v>4.1231850008545203</v>
      </c>
      <c r="G65" s="445">
        <v>10</v>
      </c>
      <c r="H65" s="445">
        <v>286.83732800509199</v>
      </c>
      <c r="I65" s="473">
        <v>2.49630480246124</v>
      </c>
      <c r="J65" s="445">
        <v>24</v>
      </c>
      <c r="K65" s="445">
        <v>299.23409586888101</v>
      </c>
      <c r="L65" s="473">
        <v>1.60191751143109</v>
      </c>
      <c r="M65" s="445">
        <v>66</v>
      </c>
      <c r="N65" s="423"/>
      <c r="O65" s="423"/>
      <c r="P65" s="423"/>
      <c r="Q65" s="423"/>
      <c r="R65" s="423"/>
      <c r="S65" s="423"/>
      <c r="T65" s="423"/>
      <c r="U65" s="423"/>
      <c r="V65" s="423"/>
      <c r="W65" s="426"/>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row>
    <row r="66" spans="1:49" ht="12.75" customHeight="1" thickBot="1">
      <c r="A66" s="423"/>
      <c r="B66" s="423"/>
      <c r="C66" s="1068"/>
      <c r="D66" s="437" t="s">
        <v>197</v>
      </c>
      <c r="E66" s="438">
        <v>280.301907629742</v>
      </c>
      <c r="F66" s="472">
        <v>6.4426932739679401</v>
      </c>
      <c r="G66" s="439">
        <v>6</v>
      </c>
      <c r="H66" s="438">
        <v>280.71654889250198</v>
      </c>
      <c r="I66" s="472">
        <v>2.3359491610464098</v>
      </c>
      <c r="J66" s="439">
        <v>31</v>
      </c>
      <c r="K66" s="438">
        <v>301.570198909108</v>
      </c>
      <c r="L66" s="472">
        <v>1.98932874648583</v>
      </c>
      <c r="M66" s="439">
        <v>63</v>
      </c>
      <c r="U66" s="423"/>
      <c r="V66" s="423"/>
      <c r="W66" s="426"/>
      <c r="Z66" s="423"/>
    </row>
    <row r="67" spans="1:49" s="436" customFormat="1" ht="12.75" customHeight="1" thickBot="1">
      <c r="A67" s="423"/>
      <c r="B67" s="423"/>
      <c r="C67" s="1068"/>
      <c r="D67" s="440" t="s">
        <v>16</v>
      </c>
      <c r="E67" s="441" t="s">
        <v>236</v>
      </c>
      <c r="F67" s="473" t="s">
        <v>235</v>
      </c>
      <c r="G67" s="442" t="s">
        <v>236</v>
      </c>
      <c r="H67" s="441">
        <v>293.68880464538199</v>
      </c>
      <c r="I67" s="473">
        <v>2.9927111815946899</v>
      </c>
      <c r="J67" s="442">
        <v>43</v>
      </c>
      <c r="K67" s="443">
        <v>299.90848061340301</v>
      </c>
      <c r="L67" s="473">
        <v>2.7333814436521</v>
      </c>
      <c r="M67" s="442">
        <v>57</v>
      </c>
      <c r="N67" s="423"/>
      <c r="O67" s="423"/>
      <c r="P67" s="423"/>
      <c r="Q67" s="423"/>
      <c r="R67" s="423"/>
      <c r="S67" s="423"/>
      <c r="T67" s="423"/>
      <c r="U67" s="423"/>
      <c r="V67" s="423"/>
      <c r="W67" s="426"/>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row>
    <row r="68" spans="1:49" ht="12.75" customHeight="1" thickBot="1">
      <c r="A68" s="423"/>
      <c r="B68" s="423"/>
      <c r="C68" s="1068"/>
      <c r="D68" s="437" t="s">
        <v>17</v>
      </c>
      <c r="E68" s="438">
        <v>266.76926431338501</v>
      </c>
      <c r="F68" s="472">
        <v>5.0789297729421197</v>
      </c>
      <c r="G68" s="439">
        <v>15</v>
      </c>
      <c r="H68" s="438">
        <v>277.37922802511503</v>
      </c>
      <c r="I68" s="472">
        <v>5.6772821465446404</v>
      </c>
      <c r="J68" s="439">
        <v>21</v>
      </c>
      <c r="K68" s="438">
        <v>289.88525291169998</v>
      </c>
      <c r="L68" s="472">
        <v>2.9655691370752502</v>
      </c>
      <c r="M68" s="439">
        <v>63</v>
      </c>
      <c r="U68" s="423"/>
      <c r="V68" s="423"/>
      <c r="W68" s="426"/>
      <c r="Z68" s="423"/>
    </row>
    <row r="69" spans="1:49" s="436" customFormat="1" ht="12.75" customHeight="1" thickBot="1">
      <c r="A69" s="423"/>
      <c r="B69" s="423"/>
      <c r="C69" s="1068"/>
      <c r="D69" s="433" t="s">
        <v>18</v>
      </c>
      <c r="E69" s="434">
        <v>278.42373240078001</v>
      </c>
      <c r="F69" s="471">
        <v>3.3811440432585802</v>
      </c>
      <c r="G69" s="435">
        <v>9</v>
      </c>
      <c r="H69" s="434">
        <v>293.960900822523</v>
      </c>
      <c r="I69" s="471">
        <v>1.92488188419187</v>
      </c>
      <c r="J69" s="435">
        <v>34</v>
      </c>
      <c r="K69" s="434">
        <v>299.34779477488098</v>
      </c>
      <c r="L69" s="471">
        <v>1.5809538447421401</v>
      </c>
      <c r="M69" s="435">
        <v>58</v>
      </c>
      <c r="N69" s="423"/>
      <c r="O69" s="423"/>
      <c r="P69" s="423"/>
      <c r="Q69" s="423"/>
      <c r="R69" s="423"/>
      <c r="S69" s="423"/>
      <c r="T69" s="423"/>
      <c r="U69" s="423"/>
      <c r="V69" s="423"/>
      <c r="W69" s="426"/>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row>
    <row r="70" spans="1:49" ht="12.75" customHeight="1" thickBot="1">
      <c r="A70" s="423"/>
      <c r="B70" s="423"/>
      <c r="C70" s="1068"/>
      <c r="D70" s="437" t="s">
        <v>19</v>
      </c>
      <c r="E70" s="438">
        <v>308.39663396999202</v>
      </c>
      <c r="F70" s="472">
        <v>5.9714899111121298</v>
      </c>
      <c r="G70" s="439">
        <v>10</v>
      </c>
      <c r="H70" s="438">
        <v>305.54974792502497</v>
      </c>
      <c r="I70" s="472">
        <v>3.7464899904828299</v>
      </c>
      <c r="J70" s="439">
        <v>34</v>
      </c>
      <c r="K70" s="444">
        <v>321.12876562364499</v>
      </c>
      <c r="L70" s="472">
        <v>3.0003829741294599</v>
      </c>
      <c r="M70" s="444">
        <v>56</v>
      </c>
      <c r="U70" s="423"/>
      <c r="V70" s="423"/>
      <c r="W70" s="426"/>
      <c r="Z70" s="423"/>
    </row>
    <row r="71" spans="1:49" s="436" customFormat="1" ht="12.75" customHeight="1" thickBot="1">
      <c r="A71" s="423"/>
      <c r="B71" s="423"/>
      <c r="C71" s="1068"/>
      <c r="D71" s="433" t="s">
        <v>469</v>
      </c>
      <c r="E71" s="434" t="s">
        <v>236</v>
      </c>
      <c r="F71" s="471" t="s">
        <v>235</v>
      </c>
      <c r="G71" s="435">
        <v>6</v>
      </c>
      <c r="H71" s="434">
        <v>299.13063968934603</v>
      </c>
      <c r="I71" s="471">
        <v>2.5743133050957798</v>
      </c>
      <c r="J71" s="435">
        <v>31</v>
      </c>
      <c r="K71" s="434">
        <v>308.37096814057702</v>
      </c>
      <c r="L71" s="471">
        <v>1.6919846273263901</v>
      </c>
      <c r="M71" s="435">
        <v>63</v>
      </c>
      <c r="N71" s="423"/>
      <c r="O71" s="423"/>
      <c r="P71" s="423"/>
      <c r="Q71" s="423"/>
      <c r="R71" s="423"/>
      <c r="S71" s="423"/>
      <c r="T71" s="423"/>
      <c r="U71" s="423"/>
      <c r="V71" s="423"/>
      <c r="W71" s="426"/>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row>
    <row r="72" spans="1:49" s="436" customFormat="1" ht="12.75" customHeight="1" thickBot="1">
      <c r="A72" s="423"/>
      <c r="B72" s="423"/>
      <c r="C72" s="1068"/>
      <c r="D72" s="437" t="s">
        <v>505</v>
      </c>
      <c r="E72" s="438">
        <v>285.721769017263</v>
      </c>
      <c r="F72" s="472">
        <v>5.0555463544391204</v>
      </c>
      <c r="G72" s="439">
        <v>8</v>
      </c>
      <c r="H72" s="438">
        <v>289.56571089958402</v>
      </c>
      <c r="I72" s="472">
        <v>2.7816725277756902</v>
      </c>
      <c r="J72" s="439">
        <v>24</v>
      </c>
      <c r="K72" s="438">
        <v>302.28679233647802</v>
      </c>
      <c r="L72" s="472">
        <v>1.76471098709636</v>
      </c>
      <c r="M72" s="439">
        <v>67</v>
      </c>
      <c r="N72" s="423"/>
      <c r="O72" s="423"/>
      <c r="P72" s="423"/>
      <c r="Q72" s="423"/>
      <c r="R72" s="423"/>
      <c r="S72" s="423"/>
      <c r="T72" s="423"/>
      <c r="U72" s="423"/>
      <c r="V72" s="423"/>
      <c r="W72" s="426"/>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row>
    <row r="73" spans="1:49" ht="12.75" customHeight="1" thickBot="1">
      <c r="A73" s="423"/>
      <c r="B73" s="423"/>
      <c r="C73" s="1068"/>
      <c r="D73" s="440" t="s">
        <v>517</v>
      </c>
      <c r="E73" s="445">
        <v>288.52</v>
      </c>
      <c r="F73" s="473">
        <v>6.7079959553807003</v>
      </c>
      <c r="G73" s="445">
        <v>10</v>
      </c>
      <c r="H73" s="445">
        <v>297.8</v>
      </c>
      <c r="I73" s="473">
        <v>4.2298194291822799</v>
      </c>
      <c r="J73" s="445">
        <v>26</v>
      </c>
      <c r="K73" s="445">
        <v>301.33</v>
      </c>
      <c r="L73" s="473">
        <v>3.03577135649968</v>
      </c>
      <c r="M73" s="445">
        <v>64</v>
      </c>
      <c r="U73" s="423"/>
      <c r="V73" s="423"/>
      <c r="W73" s="426"/>
      <c r="Z73" s="423"/>
    </row>
    <row r="74" spans="1:49" s="436" customFormat="1" ht="12.75" customHeight="1" thickBot="1">
      <c r="A74" s="423"/>
      <c r="B74" s="423"/>
      <c r="C74" s="1068"/>
      <c r="D74" s="437" t="s">
        <v>20</v>
      </c>
      <c r="E74" s="438">
        <v>284.85204673074298</v>
      </c>
      <c r="F74" s="472">
        <v>4.2424668550927702</v>
      </c>
      <c r="G74" s="439">
        <v>22</v>
      </c>
      <c r="H74" s="438">
        <v>283.66984472400401</v>
      </c>
      <c r="I74" s="472">
        <v>3.9818646815650101</v>
      </c>
      <c r="J74" s="439">
        <v>28</v>
      </c>
      <c r="K74" s="438">
        <v>293.11532306461999</v>
      </c>
      <c r="L74" s="472">
        <v>2.8260425821250501</v>
      </c>
      <c r="M74" s="439">
        <v>50</v>
      </c>
      <c r="N74" s="423"/>
      <c r="O74" s="423"/>
      <c r="P74" s="423"/>
      <c r="Q74" s="423"/>
      <c r="R74" s="423"/>
      <c r="S74" s="423"/>
      <c r="T74" s="423"/>
      <c r="U74" s="423"/>
      <c r="V74" s="423"/>
      <c r="W74" s="426"/>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row>
    <row r="75" spans="1:49" ht="12.75" customHeight="1" thickBot="1">
      <c r="A75" s="423"/>
      <c r="B75" s="423"/>
      <c r="C75" s="1068"/>
      <c r="D75" s="456" t="s">
        <v>21</v>
      </c>
      <c r="E75" s="457" t="s">
        <v>236</v>
      </c>
      <c r="F75" s="477" t="s">
        <v>235</v>
      </c>
      <c r="G75" s="458">
        <v>12</v>
      </c>
      <c r="H75" s="457">
        <v>287.60217543992201</v>
      </c>
      <c r="I75" s="477">
        <v>8.3443433697182403</v>
      </c>
      <c r="J75" s="458">
        <v>40</v>
      </c>
      <c r="K75" s="459">
        <v>281.23666493647698</v>
      </c>
      <c r="L75" s="477">
        <v>6.9041031417454004</v>
      </c>
      <c r="M75" s="458">
        <v>48</v>
      </c>
      <c r="U75" s="423"/>
      <c r="V75" s="423"/>
      <c r="W75" s="426"/>
      <c r="Z75" s="423"/>
    </row>
    <row r="76" spans="1:49" s="436" customFormat="1" ht="12.75" customHeight="1" thickBot="1">
      <c r="A76" s="423"/>
      <c r="B76" s="423"/>
      <c r="C76" s="1068"/>
      <c r="D76" s="453" t="s">
        <v>195</v>
      </c>
      <c r="E76" s="454">
        <v>293.52700259141102</v>
      </c>
      <c r="F76" s="476">
        <v>5.5152760497282198</v>
      </c>
      <c r="G76" s="455">
        <v>7</v>
      </c>
      <c r="H76" s="454">
        <v>305.60567076551098</v>
      </c>
      <c r="I76" s="476">
        <v>2.47971207676067</v>
      </c>
      <c r="J76" s="455">
        <v>27</v>
      </c>
      <c r="K76" s="454">
        <v>313.41740430634002</v>
      </c>
      <c r="L76" s="476">
        <v>1.5173527592948499</v>
      </c>
      <c r="M76" s="455">
        <v>65</v>
      </c>
      <c r="N76" s="423"/>
      <c r="O76" s="423"/>
      <c r="P76" s="423"/>
      <c r="Q76" s="423"/>
      <c r="R76" s="423"/>
      <c r="S76" s="423"/>
      <c r="T76" s="423"/>
      <c r="U76" s="423"/>
      <c r="V76" s="423"/>
      <c r="W76" s="426"/>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row>
    <row r="77" spans="1:49" ht="12.75" customHeight="1" thickBot="1">
      <c r="A77" s="423"/>
      <c r="B77" s="423"/>
      <c r="C77" s="1068"/>
      <c r="D77" s="456" t="s">
        <v>22</v>
      </c>
      <c r="E77" s="457">
        <v>276.42961880971302</v>
      </c>
      <c r="F77" s="477">
        <v>5.8455152549692997</v>
      </c>
      <c r="G77" s="458">
        <v>8</v>
      </c>
      <c r="H77" s="457">
        <v>285.75176751110001</v>
      </c>
      <c r="I77" s="477">
        <v>3.2662616186265501</v>
      </c>
      <c r="J77" s="458">
        <v>29</v>
      </c>
      <c r="K77" s="457">
        <v>304.18900532422799</v>
      </c>
      <c r="L77" s="477">
        <v>1.6415802770221899</v>
      </c>
      <c r="M77" s="458">
        <v>63</v>
      </c>
      <c r="U77" s="423"/>
      <c r="V77" s="423"/>
      <c r="W77" s="426"/>
      <c r="Z77" s="423"/>
    </row>
    <row r="78" spans="1:49" s="436" customFormat="1" ht="12.75" customHeight="1" thickBot="1">
      <c r="A78" s="423"/>
      <c r="B78" s="423"/>
      <c r="C78" s="1068"/>
      <c r="D78" s="453" t="s">
        <v>196</v>
      </c>
      <c r="E78" s="454" t="s">
        <v>236</v>
      </c>
      <c r="F78" s="476" t="s">
        <v>235</v>
      </c>
      <c r="G78" s="455">
        <v>10</v>
      </c>
      <c r="H78" s="454">
        <v>309.73273791524502</v>
      </c>
      <c r="I78" s="476">
        <v>3.9361086335451101</v>
      </c>
      <c r="J78" s="455">
        <v>20</v>
      </c>
      <c r="K78" s="454">
        <v>316.98722419307398</v>
      </c>
      <c r="L78" s="476">
        <v>2.5489026656663301</v>
      </c>
      <c r="M78" s="455">
        <v>70</v>
      </c>
      <c r="N78" s="423"/>
      <c r="O78" s="423"/>
      <c r="P78" s="423"/>
      <c r="Q78" s="423"/>
      <c r="R78" s="423"/>
      <c r="S78" s="423"/>
      <c r="T78" s="423"/>
      <c r="U78" s="423"/>
      <c r="V78" s="423"/>
      <c r="W78" s="426"/>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row>
    <row r="79" spans="1:49" ht="12.75" customHeight="1" thickBot="1">
      <c r="A79" s="423"/>
      <c r="B79" s="423"/>
      <c r="C79" s="1068"/>
      <c r="D79" s="456" t="s">
        <v>24</v>
      </c>
      <c r="E79" s="457" t="s">
        <v>236</v>
      </c>
      <c r="F79" s="477" t="s">
        <v>235</v>
      </c>
      <c r="G79" s="458">
        <v>2</v>
      </c>
      <c r="H79" s="457">
        <v>297.40019687423199</v>
      </c>
      <c r="I79" s="477">
        <v>2.8703521813684798</v>
      </c>
      <c r="J79" s="458">
        <v>41</v>
      </c>
      <c r="K79" s="459">
        <v>303.480532941462</v>
      </c>
      <c r="L79" s="477">
        <v>3.2089057035884698</v>
      </c>
      <c r="M79" s="459">
        <v>57</v>
      </c>
      <c r="U79" s="423"/>
      <c r="V79" s="423"/>
      <c r="W79" s="426"/>
      <c r="Z79" s="423"/>
    </row>
    <row r="80" spans="1:49" s="436" customFormat="1" ht="12.75" customHeight="1" thickBot="1">
      <c r="A80" s="423"/>
      <c r="B80" s="423"/>
      <c r="C80" s="1068"/>
      <c r="D80" s="453" t="s">
        <v>194</v>
      </c>
      <c r="E80" s="454" t="s">
        <v>236</v>
      </c>
      <c r="F80" s="476" t="s">
        <v>235</v>
      </c>
      <c r="G80" s="455">
        <v>2</v>
      </c>
      <c r="H80" s="454">
        <v>291.58830419329598</v>
      </c>
      <c r="I80" s="476">
        <v>5.3205464186983704</v>
      </c>
      <c r="J80" s="455">
        <v>35</v>
      </c>
      <c r="K80" s="460">
        <v>304.91615420225099</v>
      </c>
      <c r="L80" s="476">
        <v>3.7911524104873799</v>
      </c>
      <c r="M80" s="455">
        <v>63</v>
      </c>
      <c r="N80" s="423"/>
      <c r="O80" s="423"/>
      <c r="P80" s="423"/>
      <c r="Q80" s="423"/>
      <c r="R80" s="424"/>
      <c r="S80" s="425"/>
      <c r="T80" s="423"/>
      <c r="U80" s="423"/>
      <c r="V80" s="423"/>
      <c r="W80" s="426"/>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row>
    <row r="81" spans="1:49" ht="12.75" customHeight="1" thickBot="1">
      <c r="A81" s="423"/>
      <c r="B81" s="423"/>
      <c r="C81" s="1068"/>
      <c r="D81" s="456" t="s">
        <v>25</v>
      </c>
      <c r="E81" s="457">
        <v>293.60883653180599</v>
      </c>
      <c r="F81" s="477">
        <v>4.0222006920800801</v>
      </c>
      <c r="G81" s="458">
        <v>15</v>
      </c>
      <c r="H81" s="457">
        <v>296.13307584219302</v>
      </c>
      <c r="I81" s="477">
        <v>2.8376332831461402</v>
      </c>
      <c r="J81" s="458">
        <v>25</v>
      </c>
      <c r="K81" s="457">
        <v>304.32463976181299</v>
      </c>
      <c r="L81" s="477">
        <v>1.9880462875710501</v>
      </c>
      <c r="M81" s="458">
        <v>60</v>
      </c>
      <c r="R81" s="424"/>
      <c r="S81" s="425"/>
      <c r="U81" s="423"/>
      <c r="V81" s="423"/>
      <c r="W81" s="426"/>
      <c r="Z81" s="423"/>
    </row>
    <row r="82" spans="1:49" ht="12.75" customHeight="1" thickBot="1">
      <c r="A82" s="423"/>
      <c r="B82" s="423"/>
      <c r="C82" s="1068"/>
      <c r="D82" s="461" t="s">
        <v>23</v>
      </c>
      <c r="E82" s="462">
        <v>286.143233882826</v>
      </c>
      <c r="F82" s="478">
        <v>1.3928660429720301</v>
      </c>
      <c r="G82" s="463">
        <v>9</v>
      </c>
      <c r="H82" s="462">
        <v>292.52614992415499</v>
      </c>
      <c r="I82" s="478">
        <v>0.82510224188341397</v>
      </c>
      <c r="J82" s="463">
        <v>29</v>
      </c>
      <c r="K82" s="462">
        <v>302.081740056358</v>
      </c>
      <c r="L82" s="478">
        <v>0.58790598673634797</v>
      </c>
      <c r="M82" s="463">
        <v>63</v>
      </c>
      <c r="R82" s="424"/>
      <c r="S82" s="425"/>
      <c r="U82" s="423"/>
      <c r="V82" s="423"/>
      <c r="W82" s="426"/>
      <c r="Z82" s="423"/>
    </row>
    <row r="83" spans="1:49" s="436" customFormat="1" ht="12.75" customHeight="1" thickBot="1">
      <c r="A83" s="423"/>
      <c r="B83" s="423"/>
      <c r="C83" s="1069"/>
      <c r="D83" s="464" t="s">
        <v>26</v>
      </c>
      <c r="E83" s="465">
        <v>286.17649368742298</v>
      </c>
      <c r="F83" s="481">
        <v>1.74382567529673</v>
      </c>
      <c r="G83" s="466">
        <v>9</v>
      </c>
      <c r="H83" s="465">
        <v>292.374116877782</v>
      </c>
      <c r="I83" s="479">
        <v>0.98628458280110298</v>
      </c>
      <c r="J83" s="466">
        <v>30</v>
      </c>
      <c r="K83" s="467">
        <v>300.36216881084698</v>
      </c>
      <c r="L83" s="479">
        <v>0.73668847310111796</v>
      </c>
      <c r="M83" s="466">
        <v>61</v>
      </c>
      <c r="N83" s="423"/>
      <c r="O83" s="423"/>
      <c r="P83" s="423"/>
      <c r="Q83" s="423"/>
      <c r="R83" s="423"/>
      <c r="S83" s="423"/>
      <c r="T83" s="423"/>
      <c r="U83" s="424"/>
      <c r="V83" s="425"/>
      <c r="W83" s="423"/>
      <c r="X83" s="423"/>
      <c r="Y83" s="423"/>
      <c r="Z83" s="426"/>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row>
    <row r="84" spans="1:49" ht="12.75" customHeight="1">
      <c r="A84" s="423"/>
      <c r="B84" s="423"/>
    </row>
    <row r="85" spans="1:49" ht="12.75" customHeight="1">
      <c r="A85" s="423"/>
      <c r="B85" s="423"/>
      <c r="D85" s="1076"/>
      <c r="E85" s="1076"/>
      <c r="F85" s="1076"/>
      <c r="G85" s="1076"/>
      <c r="H85" s="1076"/>
      <c r="I85" s="1076"/>
    </row>
    <row r="86" spans="1:49" ht="12.75" customHeight="1">
      <c r="A86" s="423"/>
      <c r="B86" s="423"/>
      <c r="C86" s="970" t="s">
        <v>643</v>
      </c>
    </row>
    <row r="87" spans="1:49" ht="12.75" customHeight="1">
      <c r="A87" s="423"/>
      <c r="B87" s="423"/>
    </row>
    <row r="88" spans="1:49" ht="12.75" customHeight="1" thickBot="1">
      <c r="A88" s="423"/>
      <c r="B88" s="423"/>
    </row>
    <row r="89" spans="1:49" ht="29.25" customHeight="1" thickBot="1">
      <c r="A89" s="423"/>
      <c r="B89" s="423"/>
      <c r="C89" s="427" t="s">
        <v>75</v>
      </c>
      <c r="D89" s="428" t="s">
        <v>75</v>
      </c>
      <c r="E89" s="1070" t="s">
        <v>313</v>
      </c>
      <c r="F89" s="1070"/>
      <c r="G89" s="1070"/>
      <c r="H89" s="1070" t="s">
        <v>314</v>
      </c>
      <c r="I89" s="1070"/>
      <c r="J89" s="1070"/>
      <c r="K89" s="1070" t="s">
        <v>315</v>
      </c>
      <c r="L89" s="1070"/>
      <c r="M89" s="1070"/>
    </row>
    <row r="90" spans="1:49" ht="12.75" customHeight="1" thickBot="1">
      <c r="A90" s="423"/>
      <c r="B90" s="423"/>
      <c r="C90" s="429"/>
      <c r="D90" s="428"/>
      <c r="E90" s="430" t="s">
        <v>6</v>
      </c>
      <c r="F90" s="470" t="s">
        <v>31</v>
      </c>
      <c r="G90" s="430" t="s">
        <v>245</v>
      </c>
      <c r="H90" s="430" t="s">
        <v>6</v>
      </c>
      <c r="I90" s="470" t="s">
        <v>31</v>
      </c>
      <c r="J90" s="430" t="s">
        <v>245</v>
      </c>
      <c r="K90" s="430" t="s">
        <v>6</v>
      </c>
      <c r="L90" s="470" t="s">
        <v>31</v>
      </c>
      <c r="M90" s="430" t="s">
        <v>245</v>
      </c>
    </row>
    <row r="91" spans="1:49" ht="12.75" customHeight="1" thickBot="1">
      <c r="A91" s="423"/>
      <c r="B91" s="423"/>
      <c r="C91" s="1071" t="s">
        <v>313</v>
      </c>
      <c r="D91" s="791" t="s">
        <v>10</v>
      </c>
      <c r="E91" s="792">
        <v>232.52954495867499</v>
      </c>
      <c r="F91" s="793">
        <v>3.46824859466044</v>
      </c>
      <c r="G91" s="794">
        <v>34</v>
      </c>
      <c r="H91" s="792">
        <v>258.44049376024401</v>
      </c>
      <c r="I91" s="793">
        <v>2.1724674334890102</v>
      </c>
      <c r="J91" s="794">
        <v>53</v>
      </c>
      <c r="K91" s="795">
        <v>275.90334622600801</v>
      </c>
      <c r="L91" s="793">
        <v>4.5272201926397502</v>
      </c>
      <c r="M91" s="794">
        <v>13</v>
      </c>
      <c r="P91" s="425"/>
      <c r="R91" s="468"/>
      <c r="S91" s="426"/>
      <c r="T91" s="426"/>
      <c r="U91" s="468"/>
      <c r="V91" s="432"/>
      <c r="W91" s="426"/>
      <c r="Y91" s="925"/>
    </row>
    <row r="92" spans="1:49" ht="12.75" customHeight="1" thickBot="1">
      <c r="A92" s="423"/>
      <c r="B92" s="423"/>
      <c r="C92" s="1072"/>
      <c r="D92" s="437" t="s">
        <v>9</v>
      </c>
      <c r="E92" s="438">
        <v>256.38629834714698</v>
      </c>
      <c r="F92" s="472">
        <v>1.5629737619434301</v>
      </c>
      <c r="G92" s="439">
        <v>74</v>
      </c>
      <c r="H92" s="438">
        <v>275.40481260937503</v>
      </c>
      <c r="I92" s="472">
        <v>2.84830749983559</v>
      </c>
      <c r="J92" s="439">
        <v>17</v>
      </c>
      <c r="K92" s="438">
        <v>279.25559685478902</v>
      </c>
      <c r="L92" s="472">
        <v>4.2409484141952696</v>
      </c>
      <c r="M92" s="439">
        <v>8</v>
      </c>
      <c r="P92" s="425"/>
      <c r="R92" s="468"/>
      <c r="S92" s="426"/>
      <c r="T92" s="426"/>
      <c r="U92" s="468"/>
      <c r="V92" s="432"/>
      <c r="W92" s="426"/>
      <c r="Y92" s="426"/>
    </row>
    <row r="93" spans="1:49" ht="12.75" customHeight="1" thickBot="1">
      <c r="A93" s="423"/>
      <c r="B93" s="423"/>
      <c r="C93" s="1072"/>
      <c r="D93" s="440" t="s">
        <v>11</v>
      </c>
      <c r="E93" s="441">
        <v>254.59144056735701</v>
      </c>
      <c r="F93" s="473">
        <v>1.6945314990889799</v>
      </c>
      <c r="G93" s="442">
        <v>54</v>
      </c>
      <c r="H93" s="441">
        <v>269.53058101336501</v>
      </c>
      <c r="I93" s="473">
        <v>1.83846608806625</v>
      </c>
      <c r="J93" s="442">
        <v>39</v>
      </c>
      <c r="K93" s="441">
        <v>269.60440188550899</v>
      </c>
      <c r="L93" s="473">
        <v>4.5008634368809597</v>
      </c>
      <c r="M93" s="442">
        <v>7</v>
      </c>
      <c r="P93" s="425"/>
      <c r="R93" s="468"/>
      <c r="S93" s="426"/>
      <c r="T93" s="426"/>
      <c r="U93" s="468"/>
      <c r="V93" s="432"/>
      <c r="W93" s="426"/>
      <c r="Y93" s="426"/>
    </row>
    <row r="94" spans="1:49" ht="12.75" customHeight="1" thickBot="1">
      <c r="A94" s="423"/>
      <c r="B94" s="423"/>
      <c r="C94" s="1072"/>
      <c r="D94" s="437" t="s">
        <v>12</v>
      </c>
      <c r="E94" s="438">
        <v>243.11165775048599</v>
      </c>
      <c r="F94" s="472">
        <v>1.42293779331954</v>
      </c>
      <c r="G94" s="439">
        <v>70</v>
      </c>
      <c r="H94" s="438">
        <v>255.32358166480299</v>
      </c>
      <c r="I94" s="472">
        <v>2.3747311379652598</v>
      </c>
      <c r="J94" s="439">
        <v>23</v>
      </c>
      <c r="K94" s="438">
        <v>265.78450016390002</v>
      </c>
      <c r="L94" s="472">
        <v>3.82149105783733</v>
      </c>
      <c r="M94" s="439">
        <v>7</v>
      </c>
      <c r="P94" s="425"/>
      <c r="R94" s="468"/>
      <c r="S94" s="426"/>
      <c r="T94" s="426"/>
      <c r="U94" s="468"/>
      <c r="V94" s="432"/>
      <c r="W94" s="426"/>
      <c r="Y94" s="426"/>
    </row>
    <row r="95" spans="1:49" ht="12.75" customHeight="1" thickBot="1">
      <c r="A95" s="423"/>
      <c r="B95" s="423"/>
      <c r="C95" s="1072"/>
      <c r="D95" s="440" t="s">
        <v>14</v>
      </c>
      <c r="E95" s="441">
        <v>256.85000000000002</v>
      </c>
      <c r="F95" s="473">
        <v>1.10060116082022</v>
      </c>
      <c r="G95" s="442">
        <v>86</v>
      </c>
      <c r="H95" s="441">
        <v>270.10000000000002</v>
      </c>
      <c r="I95" s="473">
        <v>3.4362851176538101</v>
      </c>
      <c r="J95" s="442">
        <v>11</v>
      </c>
      <c r="K95" s="443">
        <v>280.36</v>
      </c>
      <c r="L95" s="473">
        <v>5.3567919259599197</v>
      </c>
      <c r="M95" s="443">
        <v>3</v>
      </c>
      <c r="P95" s="425"/>
      <c r="R95" s="468"/>
      <c r="S95" s="426"/>
      <c r="T95" s="426"/>
      <c r="U95" s="468"/>
      <c r="V95" s="432"/>
      <c r="W95" s="426"/>
      <c r="Y95" s="926"/>
    </row>
    <row r="96" spans="1:49" ht="12.75" customHeight="1" thickBot="1">
      <c r="A96" s="423"/>
      <c r="B96" s="423"/>
      <c r="C96" s="1072"/>
      <c r="D96" s="437" t="s">
        <v>13</v>
      </c>
      <c r="E96" s="438">
        <v>249.82005093523301</v>
      </c>
      <c r="F96" s="472">
        <v>0.90256849380184501</v>
      </c>
      <c r="G96" s="439">
        <v>77</v>
      </c>
      <c r="H96" s="438">
        <v>270.183610373222</v>
      </c>
      <c r="I96" s="472">
        <v>1.7518259681741699</v>
      </c>
      <c r="J96" s="439">
        <v>18</v>
      </c>
      <c r="K96" s="444">
        <v>274.50260535333302</v>
      </c>
      <c r="L96" s="472">
        <v>3.5481718121205699</v>
      </c>
      <c r="M96" s="439">
        <v>5</v>
      </c>
      <c r="P96" s="425"/>
      <c r="R96" s="468"/>
      <c r="S96" s="426"/>
      <c r="T96" s="426"/>
      <c r="U96" s="468"/>
      <c r="V96" s="432"/>
      <c r="W96" s="426"/>
      <c r="Y96" s="426"/>
    </row>
    <row r="97" spans="1:25" ht="12.75" customHeight="1" thickBot="1">
      <c r="A97" s="423"/>
      <c r="B97" s="423"/>
      <c r="C97" s="1072"/>
      <c r="D97" s="440" t="s">
        <v>15</v>
      </c>
      <c r="E97" s="441">
        <v>262.97947855118798</v>
      </c>
      <c r="F97" s="473">
        <v>1.47202897864725</v>
      </c>
      <c r="G97" s="442">
        <v>59</v>
      </c>
      <c r="H97" s="441">
        <v>273.16599291989201</v>
      </c>
      <c r="I97" s="473">
        <v>1.68446586667763</v>
      </c>
      <c r="J97" s="442">
        <v>33</v>
      </c>
      <c r="K97" s="443">
        <v>280.98453610175198</v>
      </c>
      <c r="L97" s="473">
        <v>3.8270789349694199</v>
      </c>
      <c r="M97" s="442">
        <v>8</v>
      </c>
      <c r="P97" s="425"/>
      <c r="R97" s="468"/>
      <c r="S97" s="426"/>
      <c r="T97" s="426"/>
      <c r="U97" s="468"/>
      <c r="V97" s="432"/>
      <c r="W97" s="426"/>
      <c r="Y97" s="426"/>
    </row>
    <row r="98" spans="1:25" ht="12.75" customHeight="1" thickBot="1">
      <c r="A98" s="423"/>
      <c r="B98" s="423"/>
      <c r="C98" s="1072"/>
      <c r="D98" s="437" t="s">
        <v>197</v>
      </c>
      <c r="E98" s="438">
        <v>211.89134106293801</v>
      </c>
      <c r="F98" s="472">
        <v>3.0878762451127302</v>
      </c>
      <c r="G98" s="439">
        <v>68</v>
      </c>
      <c r="H98" s="438">
        <v>239.180000436829</v>
      </c>
      <c r="I98" s="472">
        <v>3.73727160853158</v>
      </c>
      <c r="J98" s="439">
        <v>26</v>
      </c>
      <c r="K98" s="438">
        <v>237.655460290436</v>
      </c>
      <c r="L98" s="472">
        <v>7.2931429459587198</v>
      </c>
      <c r="M98" s="439">
        <v>6</v>
      </c>
      <c r="P98" s="425"/>
      <c r="R98" s="468"/>
      <c r="S98" s="426"/>
      <c r="T98" s="426"/>
      <c r="U98" s="468"/>
      <c r="V98" s="432"/>
      <c r="W98" s="426"/>
      <c r="Y98" s="925"/>
    </row>
    <row r="99" spans="1:25" ht="12.75" customHeight="1" thickBot="1">
      <c r="A99" s="423"/>
      <c r="B99" s="423"/>
      <c r="C99" s="1072"/>
      <c r="D99" s="440" t="s">
        <v>16</v>
      </c>
      <c r="E99" s="441">
        <v>249.53554270777099</v>
      </c>
      <c r="F99" s="473">
        <v>1.4674328042145901</v>
      </c>
      <c r="G99" s="442">
        <v>68</v>
      </c>
      <c r="H99" s="441">
        <v>275.10008287443497</v>
      </c>
      <c r="I99" s="473">
        <v>1.8896233884817899</v>
      </c>
      <c r="J99" s="442">
        <v>31</v>
      </c>
      <c r="K99" s="441" t="s">
        <v>236</v>
      </c>
      <c r="L99" s="473" t="s">
        <v>235</v>
      </c>
      <c r="M99" s="442">
        <v>1</v>
      </c>
      <c r="P99" s="425"/>
      <c r="R99" s="468"/>
      <c r="S99" s="426"/>
      <c r="T99" s="426"/>
      <c r="U99" s="468"/>
      <c r="V99" s="432"/>
      <c r="W99" s="426"/>
      <c r="Y99" s="426"/>
    </row>
    <row r="100" spans="1:25" ht="12.75" customHeight="1" thickBot="1">
      <c r="A100" s="423"/>
      <c r="B100" s="423"/>
      <c r="C100" s="1072"/>
      <c r="D100" s="437" t="s">
        <v>17</v>
      </c>
      <c r="E100" s="438">
        <v>238.089898468401</v>
      </c>
      <c r="F100" s="472">
        <v>0.81742876570054201</v>
      </c>
      <c r="G100" s="439">
        <v>86</v>
      </c>
      <c r="H100" s="438">
        <v>259.32924821064199</v>
      </c>
      <c r="I100" s="472">
        <v>2.3577028296627298</v>
      </c>
      <c r="J100" s="439">
        <v>10</v>
      </c>
      <c r="K100" s="438">
        <v>272.809957187843</v>
      </c>
      <c r="L100" s="472">
        <v>3.2550617193317302</v>
      </c>
      <c r="M100" s="439">
        <v>5</v>
      </c>
      <c r="P100" s="425"/>
      <c r="R100" s="468"/>
      <c r="S100" s="426"/>
      <c r="T100" s="426"/>
      <c r="U100" s="468"/>
      <c r="V100" s="432"/>
      <c r="W100" s="426"/>
      <c r="Y100" s="426"/>
    </row>
    <row r="101" spans="1:25" ht="12.75" customHeight="1" thickBot="1">
      <c r="A101" s="423"/>
      <c r="B101" s="423"/>
      <c r="C101" s="1072"/>
      <c r="D101" s="440" t="s">
        <v>18</v>
      </c>
      <c r="E101" s="441">
        <v>258.080110318202</v>
      </c>
      <c r="F101" s="473">
        <v>1.1909340770157799</v>
      </c>
      <c r="G101" s="442">
        <v>78</v>
      </c>
      <c r="H101" s="441">
        <v>265.89615110054098</v>
      </c>
      <c r="I101" s="473">
        <v>2.6252150335948699</v>
      </c>
      <c r="J101" s="442">
        <v>17</v>
      </c>
      <c r="K101" s="443">
        <v>267.05547794631701</v>
      </c>
      <c r="L101" s="473">
        <v>4.7218450250813904</v>
      </c>
      <c r="M101" s="443">
        <v>5</v>
      </c>
      <c r="P101" s="425"/>
      <c r="R101" s="468"/>
      <c r="S101" s="426"/>
      <c r="T101" s="426"/>
      <c r="U101" s="468"/>
      <c r="V101" s="432"/>
      <c r="W101" s="426"/>
      <c r="Y101" s="926"/>
    </row>
    <row r="102" spans="1:25" ht="12.75" customHeight="1" thickBot="1">
      <c r="A102" s="423"/>
      <c r="B102" s="423"/>
      <c r="C102" s="1072"/>
      <c r="D102" s="437" t="s">
        <v>19</v>
      </c>
      <c r="E102" s="438">
        <v>267.192022225681</v>
      </c>
      <c r="F102" s="472">
        <v>1.21201288623402</v>
      </c>
      <c r="G102" s="439">
        <v>80</v>
      </c>
      <c r="H102" s="438">
        <v>285.463495612896</v>
      </c>
      <c r="I102" s="472">
        <v>2.5235252111725801</v>
      </c>
      <c r="J102" s="439">
        <v>17</v>
      </c>
      <c r="K102" s="444">
        <v>283.62601368480398</v>
      </c>
      <c r="L102" s="472">
        <v>6.5895658774920003</v>
      </c>
      <c r="M102" s="439">
        <v>3</v>
      </c>
      <c r="P102" s="425"/>
      <c r="R102" s="468"/>
      <c r="S102" s="426"/>
      <c r="T102" s="426"/>
      <c r="U102" s="468"/>
      <c r="V102" s="432"/>
      <c r="W102" s="426"/>
      <c r="Y102" s="426"/>
    </row>
    <row r="103" spans="1:25" ht="12.75" customHeight="1" thickBot="1">
      <c r="A103" s="423"/>
      <c r="B103" s="423"/>
      <c r="C103" s="1072"/>
      <c r="D103" s="440" t="s">
        <v>469</v>
      </c>
      <c r="E103" s="441">
        <v>262.03459407506</v>
      </c>
      <c r="F103" s="473">
        <v>1.3561121734732799</v>
      </c>
      <c r="G103" s="442">
        <v>72</v>
      </c>
      <c r="H103" s="441">
        <v>281.92891002694103</v>
      </c>
      <c r="I103" s="473">
        <v>2.0098370781574899</v>
      </c>
      <c r="J103" s="442">
        <v>23</v>
      </c>
      <c r="K103" s="441">
        <v>289.53210454022502</v>
      </c>
      <c r="L103" s="473">
        <v>4.4411334907000697</v>
      </c>
      <c r="M103" s="442">
        <v>5</v>
      </c>
      <c r="P103" s="425"/>
      <c r="R103" s="468"/>
      <c r="S103" s="426"/>
      <c r="T103" s="426"/>
      <c r="U103" s="468"/>
      <c r="V103" s="432"/>
      <c r="W103" s="426"/>
      <c r="Y103" s="426"/>
    </row>
    <row r="104" spans="1:25" ht="12.75" customHeight="1" thickBot="1">
      <c r="A104" s="423"/>
      <c r="B104" s="423"/>
      <c r="C104" s="1072"/>
      <c r="D104" s="437" t="s">
        <v>505</v>
      </c>
      <c r="E104" s="438">
        <v>236.965808612449</v>
      </c>
      <c r="F104" s="472">
        <v>0.99938823670682797</v>
      </c>
      <c r="G104" s="439">
        <v>74</v>
      </c>
      <c r="H104" s="438">
        <v>261.37886754162702</v>
      </c>
      <c r="I104" s="472">
        <v>1.7830000145020199</v>
      </c>
      <c r="J104" s="439">
        <v>23</v>
      </c>
      <c r="K104" s="438">
        <v>276.90408624644601</v>
      </c>
      <c r="L104" s="472">
        <v>3.8185867471009902</v>
      </c>
      <c r="M104" s="439">
        <v>4</v>
      </c>
      <c r="P104" s="425"/>
      <c r="R104" s="468"/>
      <c r="S104" s="426"/>
      <c r="T104" s="426"/>
      <c r="U104" s="468"/>
      <c r="V104" s="432"/>
      <c r="W104" s="426"/>
      <c r="Y104" s="925"/>
    </row>
    <row r="105" spans="1:25" ht="12.75" customHeight="1" thickBot="1">
      <c r="A105" s="423"/>
      <c r="B105" s="423"/>
      <c r="C105" s="1072"/>
      <c r="D105" s="440" t="s">
        <v>517</v>
      </c>
      <c r="E105" s="445">
        <v>239.36</v>
      </c>
      <c r="F105" s="473">
        <v>1.7623745646656199</v>
      </c>
      <c r="G105" s="445">
        <v>62</v>
      </c>
      <c r="H105" s="445">
        <v>263.87</v>
      </c>
      <c r="I105" s="473">
        <v>2.59277591786537</v>
      </c>
      <c r="J105" s="445">
        <v>32</v>
      </c>
      <c r="K105" s="445">
        <v>273.18</v>
      </c>
      <c r="L105" s="473">
        <v>5.9509178040353401</v>
      </c>
      <c r="M105" s="445">
        <v>6</v>
      </c>
      <c r="P105" s="425"/>
      <c r="R105" s="468"/>
      <c r="S105" s="426"/>
      <c r="T105" s="426"/>
      <c r="U105" s="468"/>
      <c r="V105" s="432"/>
      <c r="W105" s="426"/>
      <c r="Y105" s="426"/>
    </row>
    <row r="106" spans="1:25" ht="12.75" customHeight="1" thickBot="1">
      <c r="C106" s="1072"/>
      <c r="D106" s="437" t="s">
        <v>20</v>
      </c>
      <c r="E106" s="438">
        <v>243.05314802847201</v>
      </c>
      <c r="F106" s="472">
        <v>1.47915530954761</v>
      </c>
      <c r="G106" s="439">
        <v>84</v>
      </c>
      <c r="H106" s="438">
        <v>260.76472453505602</v>
      </c>
      <c r="I106" s="472">
        <v>2.9055323590161399</v>
      </c>
      <c r="J106" s="439">
        <v>11</v>
      </c>
      <c r="K106" s="438">
        <v>273.699983122601</v>
      </c>
      <c r="L106" s="472">
        <v>4.6573225082110898</v>
      </c>
      <c r="M106" s="439">
        <v>5</v>
      </c>
      <c r="P106" s="425"/>
      <c r="R106" s="468"/>
      <c r="S106" s="426"/>
      <c r="T106" s="426"/>
      <c r="U106" s="468"/>
      <c r="V106" s="432"/>
      <c r="W106" s="426"/>
      <c r="Y106" s="426"/>
    </row>
    <row r="107" spans="1:25" ht="12.75" customHeight="1" thickBot="1">
      <c r="C107" s="1072"/>
      <c r="D107" s="440" t="s">
        <v>21</v>
      </c>
      <c r="E107" s="441">
        <v>238.618067856187</v>
      </c>
      <c r="F107" s="473">
        <v>1.1772368149936301</v>
      </c>
      <c r="G107" s="442">
        <v>90</v>
      </c>
      <c r="H107" s="441">
        <v>262.84609319418399</v>
      </c>
      <c r="I107" s="473">
        <v>3.2047121562504199</v>
      </c>
      <c r="J107" s="442">
        <v>10</v>
      </c>
      <c r="K107" s="443" t="s">
        <v>236</v>
      </c>
      <c r="L107" s="473" t="s">
        <v>235</v>
      </c>
      <c r="M107" s="442">
        <v>1</v>
      </c>
      <c r="P107" s="425"/>
      <c r="R107" s="468"/>
      <c r="S107" s="426"/>
      <c r="T107" s="426"/>
      <c r="U107" s="468"/>
      <c r="V107" s="432"/>
      <c r="W107" s="426"/>
      <c r="Y107" s="426"/>
    </row>
    <row r="108" spans="1:25" ht="12.75" customHeight="1" thickBot="1">
      <c r="C108" s="1072"/>
      <c r="D108" s="437" t="s">
        <v>195</v>
      </c>
      <c r="E108" s="438">
        <v>274.74929265881298</v>
      </c>
      <c r="F108" s="472">
        <v>1.5967659583577001</v>
      </c>
      <c r="G108" s="439">
        <v>75</v>
      </c>
      <c r="H108" s="438">
        <v>282.57050177895599</v>
      </c>
      <c r="I108" s="472">
        <v>3.2568401952456298</v>
      </c>
      <c r="J108" s="439">
        <v>21</v>
      </c>
      <c r="K108" s="438">
        <v>293.59954955116598</v>
      </c>
      <c r="L108" s="472">
        <v>5.8028743777245699</v>
      </c>
      <c r="M108" s="439">
        <v>5</v>
      </c>
      <c r="P108" s="425"/>
      <c r="R108" s="468"/>
      <c r="S108" s="426"/>
      <c r="T108" s="426"/>
      <c r="U108" s="468"/>
      <c r="V108" s="432"/>
      <c r="W108" s="426"/>
      <c r="Y108" s="926"/>
    </row>
    <row r="109" spans="1:25" ht="12.75" customHeight="1" thickBot="1">
      <c r="C109" s="1072"/>
      <c r="D109" s="440" t="s">
        <v>22</v>
      </c>
      <c r="E109" s="441">
        <v>259.221936324333</v>
      </c>
      <c r="F109" s="473">
        <v>1.78476790199469</v>
      </c>
      <c r="G109" s="442">
        <v>57</v>
      </c>
      <c r="H109" s="441">
        <v>276.36351021450099</v>
      </c>
      <c r="I109" s="473">
        <v>2.0387262308137299</v>
      </c>
      <c r="J109" s="442">
        <v>33</v>
      </c>
      <c r="K109" s="441">
        <v>280.094221661755</v>
      </c>
      <c r="L109" s="473">
        <v>3.6306942032358802</v>
      </c>
      <c r="M109" s="442">
        <v>10</v>
      </c>
      <c r="P109" s="425"/>
      <c r="R109" s="468"/>
      <c r="S109" s="426"/>
      <c r="T109" s="426"/>
      <c r="U109" s="468"/>
      <c r="V109" s="432"/>
      <c r="W109" s="426"/>
      <c r="Y109" s="426"/>
    </row>
    <row r="110" spans="1:25" ht="12.75" customHeight="1" thickBot="1">
      <c r="C110" s="1072"/>
      <c r="D110" s="437" t="s">
        <v>196</v>
      </c>
      <c r="E110" s="438">
        <v>268.02900150084599</v>
      </c>
      <c r="F110" s="472">
        <v>1.1225911857886799</v>
      </c>
      <c r="G110" s="439">
        <v>70</v>
      </c>
      <c r="H110" s="438">
        <v>286.13234055234801</v>
      </c>
      <c r="I110" s="472">
        <v>2.0540882916613201</v>
      </c>
      <c r="J110" s="439">
        <v>20</v>
      </c>
      <c r="K110" s="438">
        <v>292.97148744161899</v>
      </c>
      <c r="L110" s="472">
        <v>2.7813248112547302</v>
      </c>
      <c r="M110" s="439">
        <v>10</v>
      </c>
      <c r="P110" s="425"/>
      <c r="R110" s="468"/>
      <c r="S110" s="426"/>
      <c r="T110" s="426"/>
      <c r="U110" s="468"/>
      <c r="V110" s="432"/>
      <c r="W110" s="426"/>
      <c r="Y110" s="426"/>
    </row>
    <row r="111" spans="1:25" ht="12.75" customHeight="1" thickBot="1">
      <c r="C111" s="1072"/>
      <c r="D111" s="440" t="s">
        <v>24</v>
      </c>
      <c r="E111" s="441">
        <v>239.231665388457</v>
      </c>
      <c r="F111" s="473">
        <v>1.81361323534847</v>
      </c>
      <c r="G111" s="442">
        <v>71</v>
      </c>
      <c r="H111" s="441">
        <v>253.86903099449901</v>
      </c>
      <c r="I111" s="473">
        <v>2.3948532081182798</v>
      </c>
      <c r="J111" s="442">
        <v>28</v>
      </c>
      <c r="K111" s="443" t="s">
        <v>236</v>
      </c>
      <c r="L111" s="473" t="s">
        <v>235</v>
      </c>
      <c r="M111" s="443">
        <v>1</v>
      </c>
      <c r="P111" s="425"/>
      <c r="R111" s="468"/>
      <c r="S111" s="426"/>
      <c r="T111" s="426"/>
      <c r="U111" s="468"/>
      <c r="V111" s="432"/>
      <c r="W111" s="426"/>
      <c r="Y111" s="925"/>
    </row>
    <row r="112" spans="1:25" ht="12.75" customHeight="1" thickBot="1">
      <c r="C112" s="1072"/>
      <c r="D112" s="437" t="s">
        <v>194</v>
      </c>
      <c r="E112" s="438">
        <v>249.68233969822799</v>
      </c>
      <c r="F112" s="472">
        <v>3.2426183207530399</v>
      </c>
      <c r="G112" s="439">
        <v>35</v>
      </c>
      <c r="H112" s="438">
        <v>266.377879624684</v>
      </c>
      <c r="I112" s="472">
        <v>2.3273635385639002</v>
      </c>
      <c r="J112" s="439">
        <v>63</v>
      </c>
      <c r="K112" s="444" t="s">
        <v>236</v>
      </c>
      <c r="L112" s="472" t="s">
        <v>235</v>
      </c>
      <c r="M112" s="439">
        <v>2</v>
      </c>
      <c r="P112" s="425"/>
      <c r="R112" s="468"/>
      <c r="S112" s="426"/>
      <c r="T112" s="426"/>
      <c r="U112" s="468"/>
      <c r="V112" s="432"/>
      <c r="W112" s="426"/>
      <c r="Y112" s="426"/>
    </row>
    <row r="113" spans="3:25" ht="12.75" customHeight="1" thickBot="1">
      <c r="C113" s="1072"/>
      <c r="D113" s="440" t="s">
        <v>25</v>
      </c>
      <c r="E113" s="441">
        <v>265.49949218918499</v>
      </c>
      <c r="F113" s="473">
        <v>1.5766116863983499</v>
      </c>
      <c r="G113" s="442">
        <v>77</v>
      </c>
      <c r="H113" s="441">
        <v>278.96240500490501</v>
      </c>
      <c r="I113" s="473">
        <v>3.3663186343410998</v>
      </c>
      <c r="J113" s="442">
        <v>14</v>
      </c>
      <c r="K113" s="441">
        <v>277.28148846199002</v>
      </c>
      <c r="L113" s="473">
        <v>3.9056235357269098</v>
      </c>
      <c r="M113" s="442">
        <v>9</v>
      </c>
      <c r="P113" s="425"/>
      <c r="R113" s="468"/>
      <c r="S113" s="426"/>
      <c r="T113" s="426"/>
      <c r="U113" s="468"/>
      <c r="V113" s="432"/>
      <c r="W113" s="426"/>
      <c r="Y113" s="426"/>
    </row>
    <row r="114" spans="3:25" ht="12.75" customHeight="1" thickBot="1">
      <c r="C114" s="1072"/>
      <c r="D114" s="446" t="s">
        <v>23</v>
      </c>
      <c r="E114" s="447">
        <v>250.02958557959201</v>
      </c>
      <c r="F114" s="474">
        <v>0.38137273594014398</v>
      </c>
      <c r="G114" s="448">
        <v>69</v>
      </c>
      <c r="H114" s="447">
        <v>268.27656418818702</v>
      </c>
      <c r="I114" s="474">
        <v>0.53442392321066901</v>
      </c>
      <c r="J114" s="448">
        <v>26</v>
      </c>
      <c r="K114" s="447">
        <v>275.80240432009401</v>
      </c>
      <c r="L114" s="474">
        <v>1.0990130943797201</v>
      </c>
      <c r="M114" s="448">
        <v>6</v>
      </c>
      <c r="P114" s="425"/>
      <c r="R114" s="468"/>
      <c r="S114" s="426"/>
      <c r="T114" s="426"/>
      <c r="U114" s="468"/>
      <c r="V114" s="432"/>
      <c r="W114" s="426"/>
      <c r="Y114" s="426"/>
    </row>
    <row r="115" spans="3:25" ht="12.75" customHeight="1" thickBot="1">
      <c r="C115" s="1073"/>
      <c r="D115" s="449" t="s">
        <v>26</v>
      </c>
      <c r="E115" s="450">
        <v>250.724883451263</v>
      </c>
      <c r="F115" s="480">
        <v>0.42030832162168302</v>
      </c>
      <c r="G115" s="451">
        <v>69</v>
      </c>
      <c r="H115" s="450">
        <v>269.00929671053001</v>
      </c>
      <c r="I115" s="475">
        <v>0.60129925013355601</v>
      </c>
      <c r="J115" s="451">
        <v>26</v>
      </c>
      <c r="K115" s="452">
        <v>277.99294005184902</v>
      </c>
      <c r="L115" s="475">
        <v>1.27517926096992</v>
      </c>
      <c r="M115" s="451">
        <v>5</v>
      </c>
      <c r="P115" s="425"/>
      <c r="R115" s="468"/>
      <c r="S115" s="426"/>
      <c r="T115" s="426"/>
      <c r="U115" s="468"/>
      <c r="V115" s="432"/>
      <c r="W115" s="426"/>
      <c r="Y115" s="426"/>
    </row>
    <row r="116" spans="3:25" ht="12.75" customHeight="1" thickBot="1">
      <c r="C116" s="1067" t="s">
        <v>314</v>
      </c>
      <c r="D116" s="796" t="s">
        <v>10</v>
      </c>
      <c r="E116" s="797">
        <v>263.964035109306</v>
      </c>
      <c r="F116" s="798">
        <v>4.8887822888254302</v>
      </c>
      <c r="G116" s="799">
        <v>5</v>
      </c>
      <c r="H116" s="797">
        <v>277.71798706801002</v>
      </c>
      <c r="I116" s="798">
        <v>1.64335299921031</v>
      </c>
      <c r="J116" s="799">
        <v>63</v>
      </c>
      <c r="K116" s="797">
        <v>293.952653792707</v>
      </c>
      <c r="L116" s="798">
        <v>2.0884961618428899</v>
      </c>
      <c r="M116" s="799">
        <v>31</v>
      </c>
    </row>
    <row r="117" spans="3:25" ht="12.75" customHeight="1" thickBot="1">
      <c r="C117" s="1068"/>
      <c r="D117" s="437" t="s">
        <v>9</v>
      </c>
      <c r="E117" s="438">
        <v>272.01691763142401</v>
      </c>
      <c r="F117" s="472">
        <v>3.44121820001254</v>
      </c>
      <c r="G117" s="439">
        <v>31</v>
      </c>
      <c r="H117" s="438">
        <v>272.68417650594301</v>
      </c>
      <c r="I117" s="472">
        <v>3.1266647229501099</v>
      </c>
      <c r="J117" s="439">
        <v>44</v>
      </c>
      <c r="K117" s="438">
        <v>287.80102252930402</v>
      </c>
      <c r="L117" s="472">
        <v>3.9557206527691098</v>
      </c>
      <c r="M117" s="439">
        <v>26</v>
      </c>
    </row>
    <row r="118" spans="3:25" ht="12.75" customHeight="1" thickBot="1">
      <c r="C118" s="1068"/>
      <c r="D118" s="433" t="s">
        <v>11</v>
      </c>
      <c r="E118" s="434">
        <v>276.06751478994101</v>
      </c>
      <c r="F118" s="471">
        <v>3.9902372622628999</v>
      </c>
      <c r="G118" s="435">
        <v>9</v>
      </c>
      <c r="H118" s="434">
        <v>286.72131001208697</v>
      </c>
      <c r="I118" s="471">
        <v>1.55310770108791</v>
      </c>
      <c r="J118" s="435">
        <v>69</v>
      </c>
      <c r="K118" s="434">
        <v>296.27334986529502</v>
      </c>
      <c r="L118" s="471">
        <v>2.3080830464807098</v>
      </c>
      <c r="M118" s="435">
        <v>22</v>
      </c>
    </row>
    <row r="119" spans="3:25" ht="12.75" customHeight="1" thickBot="1">
      <c r="C119" s="1068"/>
      <c r="D119" s="437" t="s">
        <v>12</v>
      </c>
      <c r="E119" s="438">
        <v>270.39931196018898</v>
      </c>
      <c r="F119" s="472">
        <v>1.9664077719044699</v>
      </c>
      <c r="G119" s="439">
        <v>22</v>
      </c>
      <c r="H119" s="438">
        <v>270.25413788509599</v>
      </c>
      <c r="I119" s="472">
        <v>1.50689038442823</v>
      </c>
      <c r="J119" s="439">
        <v>54</v>
      </c>
      <c r="K119" s="444">
        <v>279.79479483142097</v>
      </c>
      <c r="L119" s="472">
        <v>2.1499681067523202</v>
      </c>
      <c r="M119" s="444">
        <v>24</v>
      </c>
    </row>
    <row r="120" spans="3:25" ht="12.75" customHeight="1" thickBot="1">
      <c r="C120" s="1068"/>
      <c r="D120" s="433" t="s">
        <v>14</v>
      </c>
      <c r="E120" s="434">
        <v>267.48</v>
      </c>
      <c r="F120" s="471">
        <v>4.1363118213352896</v>
      </c>
      <c r="G120" s="435">
        <v>19</v>
      </c>
      <c r="H120" s="434">
        <v>270.22000000000003</v>
      </c>
      <c r="I120" s="471">
        <v>2.4329560269901598</v>
      </c>
      <c r="J120" s="435">
        <v>60</v>
      </c>
      <c r="K120" s="434">
        <v>279.89</v>
      </c>
      <c r="L120" s="471">
        <v>3.2312050558352201</v>
      </c>
      <c r="M120" s="435">
        <v>21</v>
      </c>
    </row>
    <row r="121" spans="3:25" ht="12.75" customHeight="1" thickBot="1">
      <c r="C121" s="1068"/>
      <c r="D121" s="437" t="s">
        <v>13</v>
      </c>
      <c r="E121" s="438">
        <v>268.24449691112397</v>
      </c>
      <c r="F121" s="472">
        <v>3.86641620796855</v>
      </c>
      <c r="G121" s="439">
        <v>8</v>
      </c>
      <c r="H121" s="438">
        <v>275.79882244795499</v>
      </c>
      <c r="I121" s="472">
        <v>2.0162365163180498</v>
      </c>
      <c r="J121" s="439">
        <v>60</v>
      </c>
      <c r="K121" s="438">
        <v>286.78289680096998</v>
      </c>
      <c r="L121" s="472">
        <v>1.7306455609731499</v>
      </c>
      <c r="M121" s="439">
        <v>32</v>
      </c>
    </row>
    <row r="122" spans="3:25" ht="12.75" customHeight="1" thickBot="1">
      <c r="C122" s="1068"/>
      <c r="D122" s="440" t="s">
        <v>15</v>
      </c>
      <c r="E122" s="445">
        <v>276.82322772326802</v>
      </c>
      <c r="F122" s="473">
        <v>3.2725330617428701</v>
      </c>
      <c r="G122" s="445">
        <v>21</v>
      </c>
      <c r="H122" s="445">
        <v>280.69240416091299</v>
      </c>
      <c r="I122" s="473">
        <v>1.8633642105855099</v>
      </c>
      <c r="J122" s="445">
        <v>57</v>
      </c>
      <c r="K122" s="445">
        <v>293.70082514601802</v>
      </c>
      <c r="L122" s="473">
        <v>2.4679538600061699</v>
      </c>
      <c r="M122" s="445">
        <v>21</v>
      </c>
    </row>
    <row r="123" spans="3:25" ht="12.75" customHeight="1" thickBot="1">
      <c r="C123" s="1068"/>
      <c r="D123" s="437" t="s">
        <v>197</v>
      </c>
      <c r="E123" s="438">
        <v>242.16636377059899</v>
      </c>
      <c r="F123" s="472">
        <v>3.2683666826583702</v>
      </c>
      <c r="G123" s="439">
        <v>17</v>
      </c>
      <c r="H123" s="438">
        <v>261.75167373330203</v>
      </c>
      <c r="I123" s="472">
        <v>1.8227100885015399</v>
      </c>
      <c r="J123" s="439">
        <v>62</v>
      </c>
      <c r="K123" s="438">
        <v>271.40732702799102</v>
      </c>
      <c r="L123" s="472">
        <v>2.66065882829102</v>
      </c>
      <c r="M123" s="439">
        <v>21</v>
      </c>
    </row>
    <row r="124" spans="3:25" ht="12.75" customHeight="1" thickBot="1">
      <c r="C124" s="1068"/>
      <c r="D124" s="440" t="s">
        <v>16</v>
      </c>
      <c r="E124" s="441">
        <v>276.11535440669599</v>
      </c>
      <c r="F124" s="473">
        <v>3.7734239219996799</v>
      </c>
      <c r="G124" s="442">
        <v>6</v>
      </c>
      <c r="H124" s="441">
        <v>287.11827783411098</v>
      </c>
      <c r="I124" s="473">
        <v>1.10064405495649</v>
      </c>
      <c r="J124" s="442">
        <v>83</v>
      </c>
      <c r="K124" s="443">
        <v>298.30056383739202</v>
      </c>
      <c r="L124" s="473">
        <v>2.86622711838376</v>
      </c>
      <c r="M124" s="442">
        <v>11</v>
      </c>
    </row>
    <row r="125" spans="3:25" ht="12.75" customHeight="1" thickBot="1">
      <c r="C125" s="1068"/>
      <c r="D125" s="437" t="s">
        <v>17</v>
      </c>
      <c r="E125" s="438">
        <v>263.89178712805398</v>
      </c>
      <c r="F125" s="472">
        <v>3.2432336548365801</v>
      </c>
      <c r="G125" s="439">
        <v>31</v>
      </c>
      <c r="H125" s="438">
        <v>262.52443420337698</v>
      </c>
      <c r="I125" s="472">
        <v>2.8126605391566599</v>
      </c>
      <c r="J125" s="439">
        <v>45</v>
      </c>
      <c r="K125" s="438">
        <v>280.67090450474899</v>
      </c>
      <c r="L125" s="472">
        <v>4.4508171601334103</v>
      </c>
      <c r="M125" s="439">
        <v>24</v>
      </c>
    </row>
    <row r="126" spans="3:25" ht="12.75" customHeight="1" thickBot="1">
      <c r="C126" s="1068"/>
      <c r="D126" s="433" t="s">
        <v>18</v>
      </c>
      <c r="E126" s="434">
        <v>270.11155474960998</v>
      </c>
      <c r="F126" s="471">
        <v>2.0656596249657202</v>
      </c>
      <c r="G126" s="435">
        <v>22</v>
      </c>
      <c r="H126" s="434">
        <v>276.65101688040198</v>
      </c>
      <c r="I126" s="471">
        <v>1.3083170014118</v>
      </c>
      <c r="J126" s="435">
        <v>59</v>
      </c>
      <c r="K126" s="434">
        <v>279.16124670157302</v>
      </c>
      <c r="L126" s="471">
        <v>2.2026765230318999</v>
      </c>
      <c r="M126" s="435">
        <v>18</v>
      </c>
    </row>
    <row r="127" spans="3:25" ht="12.75" customHeight="1" thickBot="1">
      <c r="C127" s="1068"/>
      <c r="D127" s="437" t="s">
        <v>19</v>
      </c>
      <c r="E127" s="438">
        <v>285.38819890274999</v>
      </c>
      <c r="F127" s="472">
        <v>2.4801489347163401</v>
      </c>
      <c r="G127" s="439">
        <v>27</v>
      </c>
      <c r="H127" s="438">
        <v>291.12684459521898</v>
      </c>
      <c r="I127" s="472">
        <v>1.50199680388526</v>
      </c>
      <c r="J127" s="439">
        <v>57</v>
      </c>
      <c r="K127" s="444">
        <v>301.74979687253199</v>
      </c>
      <c r="L127" s="472">
        <v>4.0989246268183397</v>
      </c>
      <c r="M127" s="444">
        <v>16</v>
      </c>
    </row>
    <row r="128" spans="3:25" ht="12.75" customHeight="1" thickBot="1">
      <c r="C128" s="1068"/>
      <c r="D128" s="433" t="s">
        <v>469</v>
      </c>
      <c r="E128" s="434">
        <v>286.26522655075701</v>
      </c>
      <c r="F128" s="471">
        <v>2.9305965398940899</v>
      </c>
      <c r="G128" s="435">
        <v>19</v>
      </c>
      <c r="H128" s="434">
        <v>292.22619260169398</v>
      </c>
      <c r="I128" s="471">
        <v>1.9072083228502601</v>
      </c>
      <c r="J128" s="435">
        <v>56</v>
      </c>
      <c r="K128" s="434">
        <v>302.759017235964</v>
      </c>
      <c r="L128" s="471">
        <v>2.9917162777279298</v>
      </c>
      <c r="M128" s="435">
        <v>24</v>
      </c>
    </row>
    <row r="129" spans="3:13" ht="12.75" customHeight="1" thickBot="1">
      <c r="C129" s="1068"/>
      <c r="D129" s="437" t="s">
        <v>505</v>
      </c>
      <c r="E129" s="438">
        <v>268.88885019776899</v>
      </c>
      <c r="F129" s="472">
        <v>2.5407238741014599</v>
      </c>
      <c r="G129" s="439">
        <v>22</v>
      </c>
      <c r="H129" s="438">
        <v>268.904740173763</v>
      </c>
      <c r="I129" s="472">
        <v>1.7542687510639801</v>
      </c>
      <c r="J129" s="439">
        <v>61</v>
      </c>
      <c r="K129" s="438">
        <v>287.59394499491498</v>
      </c>
      <c r="L129" s="472">
        <v>2.91575360865586</v>
      </c>
      <c r="M129" s="439">
        <v>17</v>
      </c>
    </row>
    <row r="130" spans="3:13" ht="12.75" customHeight="1" thickBot="1">
      <c r="C130" s="1068"/>
      <c r="D130" s="440" t="s">
        <v>517</v>
      </c>
      <c r="E130" s="445">
        <v>269.69</v>
      </c>
      <c r="F130" s="473">
        <v>3.5454296192240302</v>
      </c>
      <c r="G130" s="445">
        <v>16</v>
      </c>
      <c r="H130" s="445">
        <v>275.32</v>
      </c>
      <c r="I130" s="473">
        <v>2.1564117994171301</v>
      </c>
      <c r="J130" s="445">
        <v>64</v>
      </c>
      <c r="K130" s="445">
        <v>293.02999999999997</v>
      </c>
      <c r="L130" s="473">
        <v>3.5641540048754998</v>
      </c>
      <c r="M130" s="445">
        <v>20</v>
      </c>
    </row>
    <row r="131" spans="3:13" ht="12.75" customHeight="1" thickBot="1">
      <c r="C131" s="1068"/>
      <c r="D131" s="437" t="s">
        <v>20</v>
      </c>
      <c r="E131" s="438">
        <v>266.14693609786701</v>
      </c>
      <c r="F131" s="472">
        <v>2.66926367841937</v>
      </c>
      <c r="G131" s="439">
        <v>40</v>
      </c>
      <c r="H131" s="438">
        <v>265.174084243349</v>
      </c>
      <c r="I131" s="472">
        <v>2.49120434285991</v>
      </c>
      <c r="J131" s="439">
        <v>43</v>
      </c>
      <c r="K131" s="438">
        <v>285.62822253796998</v>
      </c>
      <c r="L131" s="472">
        <v>3.3186940565496399</v>
      </c>
      <c r="M131" s="439">
        <v>18</v>
      </c>
    </row>
    <row r="132" spans="3:13" ht="12.75" customHeight="1" thickBot="1">
      <c r="C132" s="1068"/>
      <c r="D132" s="440" t="s">
        <v>21</v>
      </c>
      <c r="E132" s="441">
        <v>266.55537792561398</v>
      </c>
      <c r="F132" s="473">
        <v>3.9756378389171201</v>
      </c>
      <c r="G132" s="442">
        <v>30</v>
      </c>
      <c r="H132" s="441">
        <v>271.39999900234199</v>
      </c>
      <c r="I132" s="473">
        <v>2.6539044614660101</v>
      </c>
      <c r="J132" s="442">
        <v>58</v>
      </c>
      <c r="K132" s="443">
        <v>276.25862736067302</v>
      </c>
      <c r="L132" s="473">
        <v>5.3491923585787804</v>
      </c>
      <c r="M132" s="442">
        <v>13</v>
      </c>
    </row>
    <row r="133" spans="3:13" ht="12.75" customHeight="1" thickBot="1">
      <c r="C133" s="1068"/>
      <c r="D133" s="437" t="s">
        <v>195</v>
      </c>
      <c r="E133" s="438">
        <v>286.957208556171</v>
      </c>
      <c r="F133" s="472">
        <v>2.3861951096243201</v>
      </c>
      <c r="G133" s="439">
        <v>17</v>
      </c>
      <c r="H133" s="438">
        <v>288.64520650429199</v>
      </c>
      <c r="I133" s="472">
        <v>1.4499770048330201</v>
      </c>
      <c r="J133" s="439">
        <v>60</v>
      </c>
      <c r="K133" s="438">
        <v>303.01596688214698</v>
      </c>
      <c r="L133" s="472">
        <v>2.3854909344681499</v>
      </c>
      <c r="M133" s="439">
        <v>23</v>
      </c>
    </row>
    <row r="134" spans="3:13" ht="12.75" customHeight="1" thickBot="1">
      <c r="C134" s="1068"/>
      <c r="D134" s="440" t="s">
        <v>22</v>
      </c>
      <c r="E134" s="441">
        <v>279.06272445620402</v>
      </c>
      <c r="F134" s="473">
        <v>3.3592194699194802</v>
      </c>
      <c r="G134" s="442">
        <v>21</v>
      </c>
      <c r="H134" s="441">
        <v>282.45072522319202</v>
      </c>
      <c r="I134" s="473">
        <v>1.87067747487939</v>
      </c>
      <c r="J134" s="442">
        <v>52</v>
      </c>
      <c r="K134" s="441">
        <v>299.03547572508398</v>
      </c>
      <c r="L134" s="473">
        <v>2.7348629292749398</v>
      </c>
      <c r="M134" s="442">
        <v>26</v>
      </c>
    </row>
    <row r="135" spans="3:13" ht="12.75" customHeight="1" thickBot="1">
      <c r="C135" s="1068"/>
      <c r="D135" s="437" t="s">
        <v>196</v>
      </c>
      <c r="E135" s="438">
        <v>287.801323305653</v>
      </c>
      <c r="F135" s="472">
        <v>3.1913722382421601</v>
      </c>
      <c r="G135" s="439">
        <v>24</v>
      </c>
      <c r="H135" s="438">
        <v>290.16922544431497</v>
      </c>
      <c r="I135" s="472">
        <v>2.4330402341551198</v>
      </c>
      <c r="J135" s="439">
        <v>41</v>
      </c>
      <c r="K135" s="438">
        <v>297.53723784513301</v>
      </c>
      <c r="L135" s="472">
        <v>3.2858105784510601</v>
      </c>
      <c r="M135" s="439">
        <v>35</v>
      </c>
    </row>
    <row r="136" spans="3:13" ht="12.75" customHeight="1" thickBot="1">
      <c r="C136" s="1068"/>
      <c r="D136" s="440" t="s">
        <v>24</v>
      </c>
      <c r="E136" s="441">
        <v>255.936089873578</v>
      </c>
      <c r="F136" s="473">
        <v>3.5405897369967199</v>
      </c>
      <c r="G136" s="442">
        <v>7</v>
      </c>
      <c r="H136" s="441">
        <v>267.59981416661498</v>
      </c>
      <c r="I136" s="473">
        <v>1.10732060151768</v>
      </c>
      <c r="J136" s="442">
        <v>85</v>
      </c>
      <c r="K136" s="443">
        <v>285.13906503527301</v>
      </c>
      <c r="L136" s="473">
        <v>3.8844004959517702</v>
      </c>
      <c r="M136" s="443">
        <v>7</v>
      </c>
    </row>
    <row r="137" spans="3:13" ht="12.75" customHeight="1" thickBot="1">
      <c r="C137" s="1068"/>
      <c r="D137" s="437" t="s">
        <v>194</v>
      </c>
      <c r="E137" s="438">
        <v>264.52388105341402</v>
      </c>
      <c r="F137" s="472">
        <v>5.7776668627422199</v>
      </c>
      <c r="G137" s="439">
        <v>5</v>
      </c>
      <c r="H137" s="438">
        <v>280.06996984838202</v>
      </c>
      <c r="I137" s="472">
        <v>1.2147724887445801</v>
      </c>
      <c r="J137" s="439">
        <v>84</v>
      </c>
      <c r="K137" s="444">
        <v>294.21034041153899</v>
      </c>
      <c r="L137" s="472">
        <v>3.0742428699786402</v>
      </c>
      <c r="M137" s="439">
        <v>11</v>
      </c>
    </row>
    <row r="138" spans="3:13" ht="12.75" customHeight="1" thickBot="1">
      <c r="C138" s="1074"/>
      <c r="D138" s="440" t="s">
        <v>25</v>
      </c>
      <c r="E138" s="441">
        <v>286.03207718112998</v>
      </c>
      <c r="F138" s="473">
        <v>2.7578561795138898</v>
      </c>
      <c r="G138" s="442">
        <v>31</v>
      </c>
      <c r="H138" s="441">
        <v>283.07090426921297</v>
      </c>
      <c r="I138" s="473">
        <v>3.05192009591268</v>
      </c>
      <c r="J138" s="442">
        <v>43</v>
      </c>
      <c r="K138" s="441">
        <v>290.98340753354199</v>
      </c>
      <c r="L138" s="473">
        <v>3.9798922963945702</v>
      </c>
      <c r="M138" s="442">
        <v>26</v>
      </c>
    </row>
    <row r="139" spans="3:13" ht="12.75" customHeight="1" thickBot="1">
      <c r="C139" s="1074"/>
      <c r="D139" s="446" t="s">
        <v>23</v>
      </c>
      <c r="E139" s="447">
        <v>271.95695988641103</v>
      </c>
      <c r="F139" s="474">
        <v>0.73050094131711796</v>
      </c>
      <c r="G139" s="448">
        <v>20</v>
      </c>
      <c r="H139" s="447">
        <v>277.63963190725201</v>
      </c>
      <c r="I139" s="474">
        <v>0.42944611126323901</v>
      </c>
      <c r="J139" s="448">
        <v>59</v>
      </c>
      <c r="K139" s="447">
        <v>290.21765909347198</v>
      </c>
      <c r="L139" s="474">
        <v>0.68924834356951203</v>
      </c>
      <c r="M139" s="448">
        <v>21</v>
      </c>
    </row>
    <row r="140" spans="3:13" ht="12.75" customHeight="1" thickBot="1">
      <c r="C140" s="1075"/>
      <c r="D140" s="449" t="s">
        <v>26</v>
      </c>
      <c r="E140" s="450">
        <v>272.45212273420299</v>
      </c>
      <c r="F140" s="480">
        <v>0.866661179214952</v>
      </c>
      <c r="G140" s="451">
        <v>20</v>
      </c>
      <c r="H140" s="450">
        <v>278.04184778237197</v>
      </c>
      <c r="I140" s="475">
        <v>0.49266021988640502</v>
      </c>
      <c r="J140" s="451">
        <v>61</v>
      </c>
      <c r="K140" s="452">
        <v>290.40245633735299</v>
      </c>
      <c r="L140" s="475">
        <v>0.82532774817703702</v>
      </c>
      <c r="M140" s="451">
        <v>20</v>
      </c>
    </row>
    <row r="141" spans="3:13" ht="12.75" customHeight="1" thickBot="1">
      <c r="C141" s="1067" t="s">
        <v>315</v>
      </c>
      <c r="D141" s="796" t="s">
        <v>10</v>
      </c>
      <c r="E141" s="797" t="s">
        <v>236</v>
      </c>
      <c r="F141" s="798" t="s">
        <v>235</v>
      </c>
      <c r="G141" s="799">
        <v>4</v>
      </c>
      <c r="H141" s="797">
        <v>290.28507342180501</v>
      </c>
      <c r="I141" s="798">
        <v>3.7369755767894</v>
      </c>
      <c r="J141" s="799">
        <v>27</v>
      </c>
      <c r="K141" s="797">
        <v>299.201997175315</v>
      </c>
      <c r="L141" s="798">
        <v>2.5022676125119401</v>
      </c>
      <c r="M141" s="799">
        <v>69</v>
      </c>
    </row>
    <row r="142" spans="3:13" ht="12.75" customHeight="1" thickBot="1">
      <c r="C142" s="1068"/>
      <c r="D142" s="437" t="s">
        <v>9</v>
      </c>
      <c r="E142" s="438">
        <v>284.12807364242798</v>
      </c>
      <c r="F142" s="472">
        <v>3.8227762650890198</v>
      </c>
      <c r="G142" s="439">
        <v>16</v>
      </c>
      <c r="H142" s="438">
        <v>289.07324489935797</v>
      </c>
      <c r="I142" s="472">
        <v>3.72888017823254</v>
      </c>
      <c r="J142" s="439">
        <v>21</v>
      </c>
      <c r="K142" s="438">
        <v>299.28875288514001</v>
      </c>
      <c r="L142" s="472">
        <v>2.6741374093398602</v>
      </c>
      <c r="M142" s="439">
        <v>63</v>
      </c>
    </row>
    <row r="143" spans="3:13" ht="12.75" customHeight="1" thickBot="1">
      <c r="C143" s="1068"/>
      <c r="D143" s="433" t="s">
        <v>11</v>
      </c>
      <c r="E143" s="434" t="s">
        <v>236</v>
      </c>
      <c r="F143" s="471" t="s">
        <v>235</v>
      </c>
      <c r="G143" s="435">
        <v>2</v>
      </c>
      <c r="H143" s="434">
        <v>299.11930874776101</v>
      </c>
      <c r="I143" s="471">
        <v>4.3394644467743504</v>
      </c>
      <c r="J143" s="435">
        <v>32</v>
      </c>
      <c r="K143" s="434">
        <v>307.63422017944998</v>
      </c>
      <c r="L143" s="471">
        <v>3.3873543432472002</v>
      </c>
      <c r="M143" s="435">
        <v>66</v>
      </c>
    </row>
    <row r="144" spans="3:13" ht="12.75" customHeight="1" thickBot="1">
      <c r="C144" s="1068"/>
      <c r="D144" s="437" t="s">
        <v>12</v>
      </c>
      <c r="E144" s="438">
        <v>276.705867770711</v>
      </c>
      <c r="F144" s="472">
        <v>3.25650310076005</v>
      </c>
      <c r="G144" s="439">
        <v>10</v>
      </c>
      <c r="H144" s="438">
        <v>279.43157092246901</v>
      </c>
      <c r="I144" s="472">
        <v>2.0516620372785499</v>
      </c>
      <c r="J144" s="439">
        <v>28</v>
      </c>
      <c r="K144" s="444">
        <v>289.17345794087402</v>
      </c>
      <c r="L144" s="472">
        <v>1.3652038435821701</v>
      </c>
      <c r="M144" s="444">
        <v>62</v>
      </c>
    </row>
    <row r="145" spans="3:13" ht="12.75" customHeight="1" thickBot="1">
      <c r="C145" s="1068"/>
      <c r="D145" s="433" t="s">
        <v>14</v>
      </c>
      <c r="E145" s="434"/>
      <c r="F145" s="471" t="s">
        <v>235</v>
      </c>
      <c r="G145" s="435">
        <v>9</v>
      </c>
      <c r="H145" s="434">
        <v>286.49</v>
      </c>
      <c r="I145" s="471">
        <v>4.6690722621232403</v>
      </c>
      <c r="J145" s="435">
        <v>29</v>
      </c>
      <c r="K145" s="434">
        <v>288.02</v>
      </c>
      <c r="L145" s="471">
        <v>3.4258917527038202</v>
      </c>
      <c r="M145" s="435">
        <v>62</v>
      </c>
    </row>
    <row r="146" spans="3:13" ht="12.75" customHeight="1" thickBot="1">
      <c r="C146" s="1068"/>
      <c r="D146" s="437" t="s">
        <v>13</v>
      </c>
      <c r="E146" s="438" t="s">
        <v>236</v>
      </c>
      <c r="F146" s="472" t="s">
        <v>235</v>
      </c>
      <c r="G146" s="439">
        <v>3</v>
      </c>
      <c r="H146" s="438">
        <v>273.50654161527001</v>
      </c>
      <c r="I146" s="472">
        <v>5.44896128762411</v>
      </c>
      <c r="J146" s="439">
        <v>15</v>
      </c>
      <c r="K146" s="438">
        <v>295.52821357459402</v>
      </c>
      <c r="L146" s="472">
        <v>2.4307579424075598</v>
      </c>
      <c r="M146" s="439">
        <v>82</v>
      </c>
    </row>
    <row r="147" spans="3:13" ht="12.75" customHeight="1" thickBot="1">
      <c r="C147" s="1068"/>
      <c r="D147" s="440" t="s">
        <v>15</v>
      </c>
      <c r="E147" s="445">
        <v>287.87473678948902</v>
      </c>
      <c r="F147" s="473">
        <v>4.4240354588745596</v>
      </c>
      <c r="G147" s="445">
        <v>10</v>
      </c>
      <c r="H147" s="445">
        <v>293.06895893113801</v>
      </c>
      <c r="I147" s="473">
        <v>2.7359854614651198</v>
      </c>
      <c r="J147" s="445">
        <v>24</v>
      </c>
      <c r="K147" s="445">
        <v>302.85183080213801</v>
      </c>
      <c r="L147" s="473">
        <v>1.86942493420444</v>
      </c>
      <c r="M147" s="445">
        <v>66</v>
      </c>
    </row>
    <row r="148" spans="3:13" ht="12.75" customHeight="1" thickBot="1">
      <c r="C148" s="1068"/>
      <c r="D148" s="437" t="s">
        <v>197</v>
      </c>
      <c r="E148" s="438">
        <v>262.79603412553303</v>
      </c>
      <c r="F148" s="472">
        <v>7.7408154774048699</v>
      </c>
      <c r="G148" s="439">
        <v>6</v>
      </c>
      <c r="H148" s="438">
        <v>263.44041730448998</v>
      </c>
      <c r="I148" s="472">
        <v>3.00081890877428</v>
      </c>
      <c r="J148" s="439">
        <v>31</v>
      </c>
      <c r="K148" s="438">
        <v>288.94546561504899</v>
      </c>
      <c r="L148" s="472">
        <v>2.20119886791931</v>
      </c>
      <c r="M148" s="439">
        <v>63</v>
      </c>
    </row>
    <row r="149" spans="3:13" ht="12.75" customHeight="1" thickBot="1">
      <c r="C149" s="1068"/>
      <c r="D149" s="440" t="s">
        <v>16</v>
      </c>
      <c r="E149" s="441" t="s">
        <v>236</v>
      </c>
      <c r="F149" s="473" t="s">
        <v>235</v>
      </c>
      <c r="G149" s="442" t="s">
        <v>236</v>
      </c>
      <c r="H149" s="441">
        <v>303.13420970862001</v>
      </c>
      <c r="I149" s="473">
        <v>3.4041473993196898</v>
      </c>
      <c r="J149" s="442">
        <v>43</v>
      </c>
      <c r="K149" s="443">
        <v>304.23136077477398</v>
      </c>
      <c r="L149" s="473">
        <v>3.54108966055969</v>
      </c>
      <c r="M149" s="442">
        <v>57</v>
      </c>
    </row>
    <row r="150" spans="3:13" ht="12.75" customHeight="1" thickBot="1">
      <c r="C150" s="1068"/>
      <c r="D150" s="437" t="s">
        <v>17</v>
      </c>
      <c r="E150" s="438">
        <v>266.10126991976801</v>
      </c>
      <c r="F150" s="472">
        <v>6.4052650145610697</v>
      </c>
      <c r="G150" s="439">
        <v>15</v>
      </c>
      <c r="H150" s="438">
        <v>272.10912004520998</v>
      </c>
      <c r="I150" s="472">
        <v>4.99418400858133</v>
      </c>
      <c r="J150" s="439">
        <v>21</v>
      </c>
      <c r="K150" s="438">
        <v>286.528867180921</v>
      </c>
      <c r="L150" s="472">
        <v>2.9017219563705599</v>
      </c>
      <c r="M150" s="439">
        <v>63</v>
      </c>
    </row>
    <row r="151" spans="3:13" ht="12.75" customHeight="1" thickBot="1">
      <c r="C151" s="1068"/>
      <c r="D151" s="433" t="s">
        <v>18</v>
      </c>
      <c r="E151" s="434">
        <v>274.61766900869799</v>
      </c>
      <c r="F151" s="471">
        <v>3.67461268894191</v>
      </c>
      <c r="G151" s="435">
        <v>9</v>
      </c>
      <c r="H151" s="434">
        <v>290.64925711246798</v>
      </c>
      <c r="I151" s="471">
        <v>1.84521178864042</v>
      </c>
      <c r="J151" s="435">
        <v>34</v>
      </c>
      <c r="K151" s="434">
        <v>298.66124540216202</v>
      </c>
      <c r="L151" s="471">
        <v>1.5028953601356201</v>
      </c>
      <c r="M151" s="435">
        <v>58</v>
      </c>
    </row>
    <row r="152" spans="3:13" ht="12.75" customHeight="1" thickBot="1">
      <c r="C152" s="1068"/>
      <c r="D152" s="437" t="s">
        <v>19</v>
      </c>
      <c r="E152" s="438">
        <v>304.00337308203302</v>
      </c>
      <c r="F152" s="472">
        <v>6.2934409729547802</v>
      </c>
      <c r="G152" s="439">
        <v>10</v>
      </c>
      <c r="H152" s="438">
        <v>298.19445089872198</v>
      </c>
      <c r="I152" s="472">
        <v>4.1134393906356301</v>
      </c>
      <c r="J152" s="439">
        <v>34</v>
      </c>
      <c r="K152" s="444">
        <v>313.88760165044903</v>
      </c>
      <c r="L152" s="472">
        <v>2.9196329428850598</v>
      </c>
      <c r="M152" s="444">
        <v>56</v>
      </c>
    </row>
    <row r="153" spans="3:13" ht="12.75" customHeight="1" thickBot="1">
      <c r="C153" s="1068"/>
      <c r="D153" s="433" t="s">
        <v>469</v>
      </c>
      <c r="E153" s="434" t="s">
        <v>236</v>
      </c>
      <c r="F153" s="471" t="s">
        <v>235</v>
      </c>
      <c r="G153" s="435">
        <v>6</v>
      </c>
      <c r="H153" s="434">
        <v>303.55420057751201</v>
      </c>
      <c r="I153" s="471">
        <v>2.86338384542506</v>
      </c>
      <c r="J153" s="435">
        <v>31</v>
      </c>
      <c r="K153" s="434">
        <v>312.28821446871802</v>
      </c>
      <c r="L153" s="471">
        <v>2.0156102637350202</v>
      </c>
      <c r="M153" s="435">
        <v>63</v>
      </c>
    </row>
    <row r="154" spans="3:13" ht="12.75" customHeight="1" thickBot="1">
      <c r="C154" s="1068"/>
      <c r="D154" s="437" t="s">
        <v>505</v>
      </c>
      <c r="E154" s="438">
        <v>284.73019419559</v>
      </c>
      <c r="F154" s="472">
        <v>5.3346170633805796</v>
      </c>
      <c r="G154" s="439">
        <v>8</v>
      </c>
      <c r="H154" s="438">
        <v>280.21166787352098</v>
      </c>
      <c r="I154" s="472">
        <v>3.4257291249390298</v>
      </c>
      <c r="J154" s="439">
        <v>24</v>
      </c>
      <c r="K154" s="438">
        <v>300.14684989080502</v>
      </c>
      <c r="L154" s="472">
        <v>1.9682129244361899</v>
      </c>
      <c r="M154" s="439">
        <v>67</v>
      </c>
    </row>
    <row r="155" spans="3:13" ht="12.75" customHeight="1" thickBot="1">
      <c r="C155" s="1068"/>
      <c r="D155" s="440" t="s">
        <v>517</v>
      </c>
      <c r="E155" s="445">
        <v>275.27999999999997</v>
      </c>
      <c r="F155" s="473">
        <v>7.5003727102846902</v>
      </c>
      <c r="G155" s="445">
        <v>10</v>
      </c>
      <c r="H155" s="445">
        <v>283.7</v>
      </c>
      <c r="I155" s="473">
        <v>4.70117055392795</v>
      </c>
      <c r="J155" s="445">
        <v>26</v>
      </c>
      <c r="K155" s="445">
        <v>295.02999999999997</v>
      </c>
      <c r="L155" s="473">
        <v>3.0438014287881598</v>
      </c>
      <c r="M155" s="445">
        <v>64</v>
      </c>
    </row>
    <row r="156" spans="3:13" ht="12.75" customHeight="1" thickBot="1">
      <c r="C156" s="1068"/>
      <c r="D156" s="437" t="s">
        <v>20</v>
      </c>
      <c r="E156" s="438">
        <v>273.23520220189499</v>
      </c>
      <c r="F156" s="472">
        <v>4.4124659079636501</v>
      </c>
      <c r="G156" s="439">
        <v>22</v>
      </c>
      <c r="H156" s="438">
        <v>272.94601269232902</v>
      </c>
      <c r="I156" s="472">
        <v>4.2557923059637801</v>
      </c>
      <c r="J156" s="439">
        <v>28</v>
      </c>
      <c r="K156" s="438">
        <v>287.10491175077902</v>
      </c>
      <c r="L156" s="472">
        <v>3.3335276691257398</v>
      </c>
      <c r="M156" s="439">
        <v>50</v>
      </c>
    </row>
    <row r="157" spans="3:13" ht="12.75" customHeight="1" thickBot="1">
      <c r="C157" s="1068"/>
      <c r="D157" s="456" t="s">
        <v>21</v>
      </c>
      <c r="E157" s="457" t="s">
        <v>236</v>
      </c>
      <c r="F157" s="477" t="s">
        <v>235</v>
      </c>
      <c r="G157" s="458">
        <v>12</v>
      </c>
      <c r="H157" s="457">
        <v>287.30294780986299</v>
      </c>
      <c r="I157" s="477">
        <v>6.7414465264359098</v>
      </c>
      <c r="J157" s="458">
        <v>40</v>
      </c>
      <c r="K157" s="459">
        <v>276.77067492742799</v>
      </c>
      <c r="L157" s="477">
        <v>7.6554538538283801</v>
      </c>
      <c r="M157" s="458">
        <v>48</v>
      </c>
    </row>
    <row r="158" spans="3:13" ht="12.75" customHeight="1" thickBot="1">
      <c r="C158" s="1068"/>
      <c r="D158" s="453" t="s">
        <v>195</v>
      </c>
      <c r="E158" s="454">
        <v>286.00253226724499</v>
      </c>
      <c r="F158" s="476">
        <v>5.4539471929005003</v>
      </c>
      <c r="G158" s="455">
        <v>7</v>
      </c>
      <c r="H158" s="454">
        <v>297.65701588028298</v>
      </c>
      <c r="I158" s="476">
        <v>2.36268330681443</v>
      </c>
      <c r="J158" s="455">
        <v>27</v>
      </c>
      <c r="K158" s="454">
        <v>305.95932891383501</v>
      </c>
      <c r="L158" s="476">
        <v>1.9701149116837</v>
      </c>
      <c r="M158" s="455">
        <v>65</v>
      </c>
    </row>
    <row r="159" spans="3:13" ht="12.75" customHeight="1" thickBot="1">
      <c r="C159" s="1068"/>
      <c r="D159" s="456" t="s">
        <v>22</v>
      </c>
      <c r="E159" s="457">
        <v>273.322368039303</v>
      </c>
      <c r="F159" s="477">
        <v>6.65632497542693</v>
      </c>
      <c r="G159" s="458">
        <v>8</v>
      </c>
      <c r="H159" s="457">
        <v>285.40807397408201</v>
      </c>
      <c r="I159" s="477">
        <v>3.7135281854223701</v>
      </c>
      <c r="J159" s="458">
        <v>29</v>
      </c>
      <c r="K159" s="457">
        <v>302.54095337030998</v>
      </c>
      <c r="L159" s="477">
        <v>1.9794703679686501</v>
      </c>
      <c r="M159" s="458">
        <v>63</v>
      </c>
    </row>
    <row r="160" spans="3:13" ht="12.75" customHeight="1" thickBot="1">
      <c r="C160" s="1068"/>
      <c r="D160" s="453" t="s">
        <v>196</v>
      </c>
      <c r="E160" s="454" t="s">
        <v>236</v>
      </c>
      <c r="F160" s="476" t="s">
        <v>235</v>
      </c>
      <c r="G160" s="455">
        <v>10</v>
      </c>
      <c r="H160" s="454">
        <v>307.03283199402102</v>
      </c>
      <c r="I160" s="476">
        <v>4.3457614605921897</v>
      </c>
      <c r="J160" s="455">
        <v>20</v>
      </c>
      <c r="K160" s="454">
        <v>312.97999201428399</v>
      </c>
      <c r="L160" s="476">
        <v>2.8575960382572898</v>
      </c>
      <c r="M160" s="455">
        <v>70</v>
      </c>
    </row>
    <row r="161" spans="3:13" ht="12.75" customHeight="1" thickBot="1">
      <c r="C161" s="1068"/>
      <c r="D161" s="456" t="s">
        <v>24</v>
      </c>
      <c r="E161" s="457" t="s">
        <v>236</v>
      </c>
      <c r="F161" s="477" t="s">
        <v>235</v>
      </c>
      <c r="G161" s="458">
        <v>2</v>
      </c>
      <c r="H161" s="457">
        <v>284.66821008935199</v>
      </c>
      <c r="I161" s="477">
        <v>2.5794172008078902</v>
      </c>
      <c r="J161" s="458">
        <v>41</v>
      </c>
      <c r="K161" s="459">
        <v>296.482620120712</v>
      </c>
      <c r="L161" s="477">
        <v>3.17973816130797</v>
      </c>
      <c r="M161" s="459">
        <v>57</v>
      </c>
    </row>
    <row r="162" spans="3:13" ht="12.75" customHeight="1" thickBot="1">
      <c r="C162" s="1068"/>
      <c r="D162" s="453" t="s">
        <v>194</v>
      </c>
      <c r="E162" s="454" t="s">
        <v>236</v>
      </c>
      <c r="F162" s="476" t="s">
        <v>235</v>
      </c>
      <c r="G162" s="455">
        <v>2</v>
      </c>
      <c r="H162" s="454">
        <v>301.09392136653003</v>
      </c>
      <c r="I162" s="476">
        <v>6.4823263308749004</v>
      </c>
      <c r="J162" s="455">
        <v>35</v>
      </c>
      <c r="K162" s="460">
        <v>309.898281050614</v>
      </c>
      <c r="L162" s="476">
        <v>3.5575762930261998</v>
      </c>
      <c r="M162" s="455">
        <v>63</v>
      </c>
    </row>
    <row r="163" spans="3:13" ht="12.75" customHeight="1" thickBot="1">
      <c r="C163" s="1068"/>
      <c r="D163" s="456" t="s">
        <v>25</v>
      </c>
      <c r="E163" s="457">
        <v>289.96710126210098</v>
      </c>
      <c r="F163" s="477">
        <v>4.43603818568916</v>
      </c>
      <c r="G163" s="458">
        <v>15</v>
      </c>
      <c r="H163" s="457">
        <v>297.967752603186</v>
      </c>
      <c r="I163" s="477">
        <v>2.96318498805375</v>
      </c>
      <c r="J163" s="458">
        <v>25</v>
      </c>
      <c r="K163" s="457">
        <v>302.75284002043799</v>
      </c>
      <c r="L163" s="477">
        <v>2.3378342813434201</v>
      </c>
      <c r="M163" s="458">
        <v>60</v>
      </c>
    </row>
    <row r="164" spans="3:13" ht="12.75" customHeight="1" thickBot="1">
      <c r="C164" s="1068"/>
      <c r="D164" s="461" t="s">
        <v>23</v>
      </c>
      <c r="E164" s="462">
        <v>279.90525203669898</v>
      </c>
      <c r="F164" s="478">
        <v>1.53222305287696</v>
      </c>
      <c r="G164" s="463">
        <v>9</v>
      </c>
      <c r="H164" s="462">
        <v>288.79793154794299</v>
      </c>
      <c r="I164" s="478">
        <v>0.85673543933243701</v>
      </c>
      <c r="J164" s="463">
        <v>29</v>
      </c>
      <c r="K164" s="462">
        <v>299.44963909802999</v>
      </c>
      <c r="L164" s="478">
        <v>0.64899619054759194</v>
      </c>
      <c r="M164" s="463">
        <v>63</v>
      </c>
    </row>
    <row r="165" spans="3:13" ht="12.75" customHeight="1" thickBot="1">
      <c r="C165" s="1069"/>
      <c r="D165" s="464" t="s">
        <v>26</v>
      </c>
      <c r="E165" s="465">
        <v>281.97667507898399</v>
      </c>
      <c r="F165" s="481">
        <v>1.9266701663827099</v>
      </c>
      <c r="G165" s="466">
        <v>9</v>
      </c>
      <c r="H165" s="465">
        <v>291.26640014216798</v>
      </c>
      <c r="I165" s="479">
        <v>1.0203323814854299</v>
      </c>
      <c r="J165" s="466">
        <v>30</v>
      </c>
      <c r="K165" s="467">
        <v>299.67508010213902</v>
      </c>
      <c r="L165" s="479">
        <v>0.80660619346512297</v>
      </c>
      <c r="M165" s="466">
        <v>61</v>
      </c>
    </row>
  </sheetData>
  <sortState ref="D140:M161">
    <sortCondition ref="D139"/>
  </sortState>
  <mergeCells count="13">
    <mergeCell ref="K7:M7"/>
    <mergeCell ref="C91:C115"/>
    <mergeCell ref="C116:C140"/>
    <mergeCell ref="D85:I85"/>
    <mergeCell ref="K89:M89"/>
    <mergeCell ref="C9:C33"/>
    <mergeCell ref="C34:C58"/>
    <mergeCell ref="C59:C83"/>
    <mergeCell ref="C141:C165"/>
    <mergeCell ref="E89:G89"/>
    <mergeCell ref="H89:J89"/>
    <mergeCell ref="E7:G7"/>
    <mergeCell ref="H7:J7"/>
  </mergeCells>
  <pageMargins left="0.75" right="0.75" top="1" bottom="1" header="0.5" footer="0.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BY63"/>
  <sheetViews>
    <sheetView showGridLines="0" zoomScaleNormal="100" workbookViewId="0">
      <selection activeCell="A33" sqref="A33"/>
    </sheetView>
  </sheetViews>
  <sheetFormatPr baseColWidth="10" defaultColWidth="11.44140625" defaultRowHeight="8.4"/>
  <cols>
    <col min="1" max="1" width="13" style="371" customWidth="1"/>
    <col min="2" max="2" width="6.88671875" style="372" customWidth="1"/>
    <col min="3" max="7" width="5.33203125" style="372" customWidth="1"/>
    <col min="8" max="8" width="6.88671875" style="372" customWidth="1"/>
    <col min="9" max="13" width="5.33203125" style="372" customWidth="1"/>
    <col min="14" max="14" width="6.88671875" style="372" customWidth="1"/>
    <col min="15" max="19" width="5.33203125" style="372" customWidth="1"/>
    <col min="20" max="20" width="4" style="483" customWidth="1"/>
    <col min="21" max="21" width="13" style="372" customWidth="1"/>
    <col min="22" max="22" width="6.88671875" style="372" customWidth="1"/>
    <col min="23" max="27" width="5.33203125" style="372" customWidth="1"/>
    <col min="28" max="28" width="6.88671875" style="372" customWidth="1"/>
    <col min="29" max="33" width="5.33203125" style="372" customWidth="1"/>
    <col min="34" max="34" width="6.88671875" style="372" customWidth="1"/>
    <col min="35" max="39" width="5.33203125" style="372" customWidth="1"/>
    <col min="40" max="77" width="11.44140625" style="373"/>
    <col min="78" max="16384" width="11.44140625" style="371"/>
  </cols>
  <sheetData>
    <row r="1" spans="1:77">
      <c r="B1" s="523"/>
      <c r="C1" s="523"/>
      <c r="D1" s="523"/>
      <c r="E1" s="523"/>
      <c r="F1" s="523"/>
      <c r="G1" s="523"/>
      <c r="H1" s="523"/>
      <c r="I1" s="523"/>
      <c r="J1" s="523"/>
      <c r="K1" s="523"/>
      <c r="L1" s="523"/>
      <c r="M1" s="523"/>
      <c r="N1" s="523"/>
      <c r="O1" s="523"/>
      <c r="P1" s="523"/>
      <c r="Q1" s="523"/>
      <c r="T1" s="372"/>
    </row>
    <row r="2" spans="1:77" ht="15" thickBot="1">
      <c r="A2" s="970" t="s">
        <v>224</v>
      </c>
      <c r="B2" s="523"/>
      <c r="C2" s="523"/>
      <c r="D2" s="523"/>
      <c r="E2" s="523"/>
      <c r="F2" s="523"/>
      <c r="G2" s="523"/>
      <c r="H2" s="523"/>
      <c r="I2" s="523"/>
      <c r="J2" s="523"/>
      <c r="K2" s="523"/>
      <c r="L2" s="523"/>
      <c r="M2" s="523"/>
      <c r="N2" s="523"/>
      <c r="O2" s="523"/>
      <c r="P2" s="523"/>
      <c r="Q2" s="523"/>
      <c r="T2" s="372"/>
    </row>
    <row r="3" spans="1:77" s="372" customFormat="1" ht="9" thickBot="1">
      <c r="A3" s="482"/>
      <c r="B3" s="1077" t="s">
        <v>335</v>
      </c>
      <c r="C3" s="1077"/>
      <c r="D3" s="1077"/>
      <c r="E3" s="1077"/>
      <c r="F3" s="1077"/>
      <c r="G3" s="1077"/>
      <c r="H3" s="1077"/>
      <c r="I3" s="1077"/>
      <c r="J3" s="1077"/>
      <c r="K3" s="1077"/>
      <c r="L3" s="1077"/>
      <c r="M3" s="1077"/>
      <c r="N3" s="1077"/>
      <c r="O3" s="1077"/>
      <c r="P3" s="1077"/>
      <c r="Q3" s="1077"/>
      <c r="R3" s="1077"/>
      <c r="S3" s="1077"/>
      <c r="T3" s="521"/>
      <c r="U3" s="482"/>
      <c r="V3" s="1082" t="s">
        <v>336</v>
      </c>
      <c r="W3" s="1077"/>
      <c r="X3" s="1077"/>
      <c r="Y3" s="1077"/>
      <c r="Z3" s="1077"/>
      <c r="AA3" s="1077"/>
      <c r="AB3" s="1077"/>
      <c r="AC3" s="1077"/>
      <c r="AD3" s="1077"/>
      <c r="AE3" s="1077"/>
      <c r="AF3" s="1077"/>
      <c r="AG3" s="1077"/>
      <c r="AH3" s="1077"/>
      <c r="AI3" s="1077"/>
      <c r="AJ3" s="1077"/>
      <c r="AK3" s="1077"/>
      <c r="AL3" s="1077"/>
      <c r="AM3" s="1077"/>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row>
    <row r="4" spans="1:77" s="372" customFormat="1" ht="9" thickBot="1">
      <c r="A4" s="484" t="s">
        <v>75</v>
      </c>
      <c r="B4" s="1077" t="s">
        <v>313</v>
      </c>
      <c r="C4" s="1078"/>
      <c r="D4" s="1078"/>
      <c r="E4" s="1078"/>
      <c r="F4" s="1078"/>
      <c r="G4" s="1079"/>
      <c r="H4" s="1080" t="s">
        <v>314</v>
      </c>
      <c r="I4" s="1078"/>
      <c r="J4" s="1078"/>
      <c r="K4" s="1078"/>
      <c r="L4" s="1078"/>
      <c r="M4" s="1081"/>
      <c r="N4" s="1082" t="s">
        <v>315</v>
      </c>
      <c r="O4" s="1078"/>
      <c r="P4" s="1078"/>
      <c r="Q4" s="1078"/>
      <c r="R4" s="1078"/>
      <c r="S4" s="1078"/>
      <c r="T4" s="522"/>
      <c r="U4" s="484" t="s">
        <v>75</v>
      </c>
      <c r="V4" s="1082" t="s">
        <v>313</v>
      </c>
      <c r="W4" s="1078"/>
      <c r="X4" s="1078"/>
      <c r="Y4" s="1078"/>
      <c r="Z4" s="1078"/>
      <c r="AA4" s="1079"/>
      <c r="AB4" s="1080" t="s">
        <v>314</v>
      </c>
      <c r="AC4" s="1078"/>
      <c r="AD4" s="1078"/>
      <c r="AE4" s="1078"/>
      <c r="AF4" s="1078"/>
      <c r="AG4" s="1081"/>
      <c r="AH4" s="1082" t="s">
        <v>315</v>
      </c>
      <c r="AI4" s="1078"/>
      <c r="AJ4" s="1078"/>
      <c r="AK4" s="1078"/>
      <c r="AL4" s="1078"/>
      <c r="AM4" s="1078"/>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row>
    <row r="5" spans="1:77" s="510" customFormat="1" ht="27" customHeight="1" thickBot="1">
      <c r="A5" s="505"/>
      <c r="B5" s="506" t="s">
        <v>284</v>
      </c>
      <c r="C5" s="507" t="s">
        <v>265</v>
      </c>
      <c r="D5" s="507" t="s">
        <v>264</v>
      </c>
      <c r="E5" s="507" t="s">
        <v>263</v>
      </c>
      <c r="F5" s="507" t="s">
        <v>262</v>
      </c>
      <c r="G5" s="713" t="s">
        <v>261</v>
      </c>
      <c r="H5" s="717" t="s">
        <v>284</v>
      </c>
      <c r="I5" s="507" t="s">
        <v>265</v>
      </c>
      <c r="J5" s="507" t="s">
        <v>264</v>
      </c>
      <c r="K5" s="507" t="s">
        <v>263</v>
      </c>
      <c r="L5" s="507" t="s">
        <v>262</v>
      </c>
      <c r="M5" s="718" t="s">
        <v>261</v>
      </c>
      <c r="N5" s="508" t="s">
        <v>284</v>
      </c>
      <c r="O5" s="507" t="s">
        <v>265</v>
      </c>
      <c r="P5" s="507" t="s">
        <v>264</v>
      </c>
      <c r="Q5" s="507" t="s">
        <v>263</v>
      </c>
      <c r="R5" s="507" t="s">
        <v>262</v>
      </c>
      <c r="S5" s="524" t="s">
        <v>261</v>
      </c>
      <c r="T5" s="372"/>
      <c r="U5" s="505"/>
      <c r="V5" s="508" t="s">
        <v>284</v>
      </c>
      <c r="W5" s="507" t="s">
        <v>265</v>
      </c>
      <c r="X5" s="507" t="s">
        <v>264</v>
      </c>
      <c r="Y5" s="507" t="s">
        <v>263</v>
      </c>
      <c r="Z5" s="507" t="s">
        <v>262</v>
      </c>
      <c r="AA5" s="713" t="s">
        <v>261</v>
      </c>
      <c r="AB5" s="717" t="s">
        <v>284</v>
      </c>
      <c r="AC5" s="507" t="s">
        <v>265</v>
      </c>
      <c r="AD5" s="507" t="s">
        <v>264</v>
      </c>
      <c r="AE5" s="507" t="s">
        <v>263</v>
      </c>
      <c r="AF5" s="507" t="s">
        <v>262</v>
      </c>
      <c r="AG5" s="718" t="s">
        <v>261</v>
      </c>
      <c r="AH5" s="508" t="s">
        <v>284</v>
      </c>
      <c r="AI5" s="507" t="s">
        <v>265</v>
      </c>
      <c r="AJ5" s="507" t="s">
        <v>264</v>
      </c>
      <c r="AK5" s="507" t="s">
        <v>263</v>
      </c>
      <c r="AL5" s="507" t="s">
        <v>262</v>
      </c>
      <c r="AM5" s="507" t="s">
        <v>261</v>
      </c>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509"/>
      <c r="BX5" s="509"/>
      <c r="BY5" s="509"/>
    </row>
    <row r="6" spans="1:77" s="381" customFormat="1" ht="9" thickBot="1">
      <c r="A6" s="800" t="s">
        <v>10</v>
      </c>
      <c r="B6" s="801">
        <v>8.2909391085223998</v>
      </c>
      <c r="C6" s="802">
        <v>26.4322792473465</v>
      </c>
      <c r="D6" s="802">
        <v>42.012033006326199</v>
      </c>
      <c r="E6" s="802">
        <v>19.843320061657401</v>
      </c>
      <c r="F6" s="802">
        <v>3.3245487061576902</v>
      </c>
      <c r="G6" s="803" t="s">
        <v>49</v>
      </c>
      <c r="H6" s="804">
        <v>2.5684384293692002</v>
      </c>
      <c r="I6" s="802">
        <v>13.790734434631601</v>
      </c>
      <c r="J6" s="802">
        <v>36.749384252539002</v>
      </c>
      <c r="K6" s="802">
        <v>38.218643034226197</v>
      </c>
      <c r="L6" s="802">
        <v>8.3372731163726606</v>
      </c>
      <c r="M6" s="805" t="s">
        <v>49</v>
      </c>
      <c r="N6" s="801">
        <v>1.0544249482854999</v>
      </c>
      <c r="O6" s="802">
        <v>6.8566678297201902</v>
      </c>
      <c r="P6" s="802">
        <v>25.989580621485</v>
      </c>
      <c r="Q6" s="802">
        <v>46.537763823024697</v>
      </c>
      <c r="R6" s="802">
        <v>18.5887653564263</v>
      </c>
      <c r="S6" s="806">
        <v>0.97279742105829003</v>
      </c>
      <c r="T6" s="372"/>
      <c r="U6" s="800" t="s">
        <v>10</v>
      </c>
      <c r="V6" s="801">
        <v>6.1461000622181601</v>
      </c>
      <c r="W6" s="802">
        <v>22.673976638466002</v>
      </c>
      <c r="X6" s="802">
        <v>40.925387597644402</v>
      </c>
      <c r="Y6" s="802">
        <v>26.406578376018199</v>
      </c>
      <c r="Z6" s="802">
        <v>3.8060344468269802</v>
      </c>
      <c r="AA6" s="803" t="s">
        <v>49</v>
      </c>
      <c r="AB6" s="804">
        <v>1.62913540866117</v>
      </c>
      <c r="AC6" s="802">
        <v>10.694345409117799</v>
      </c>
      <c r="AD6" s="802">
        <v>33.004273165357603</v>
      </c>
      <c r="AE6" s="802">
        <v>42.330105964111603</v>
      </c>
      <c r="AF6" s="802">
        <v>11.7604866505219</v>
      </c>
      <c r="AG6" s="805">
        <v>0.58165340222978801</v>
      </c>
      <c r="AH6" s="801">
        <v>0.57614820727590399</v>
      </c>
      <c r="AI6" s="802">
        <v>5.6405964441784304</v>
      </c>
      <c r="AJ6" s="802">
        <v>26.085644032059399</v>
      </c>
      <c r="AK6" s="802">
        <v>45.422467835186197</v>
      </c>
      <c r="AL6" s="802">
        <v>21.073998292798901</v>
      </c>
      <c r="AM6" s="806">
        <v>1.2011451885011499</v>
      </c>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row>
    <row r="7" spans="1:77" s="373" customFormat="1" ht="9" thickBot="1">
      <c r="A7" s="500" t="s">
        <v>9</v>
      </c>
      <c r="B7" s="489">
        <v>3.51961836396702</v>
      </c>
      <c r="C7" s="488">
        <v>10.718563275209799</v>
      </c>
      <c r="D7" s="488">
        <v>33.020306965801602</v>
      </c>
      <c r="E7" s="488">
        <v>38.978475345491603</v>
      </c>
      <c r="F7" s="488">
        <v>12.9015413700756</v>
      </c>
      <c r="G7" s="517">
        <v>0.86149467945452396</v>
      </c>
      <c r="H7" s="724">
        <v>1.4588083765575499</v>
      </c>
      <c r="I7" s="488">
        <v>8.2123084702159392</v>
      </c>
      <c r="J7" s="488">
        <v>25.572907860909801</v>
      </c>
      <c r="K7" s="488">
        <v>44.090663532124204</v>
      </c>
      <c r="L7" s="488">
        <v>19.195484935551999</v>
      </c>
      <c r="M7" s="725">
        <v>1.4698268246405399</v>
      </c>
      <c r="N7" s="715">
        <v>1.36803685638863</v>
      </c>
      <c r="O7" s="488">
        <v>4.0306604406695099</v>
      </c>
      <c r="P7" s="488">
        <v>20.870768134655801</v>
      </c>
      <c r="Q7" s="488">
        <v>44.885840422742803</v>
      </c>
      <c r="R7" s="488">
        <v>25.932166947469199</v>
      </c>
      <c r="S7" s="488">
        <v>2.9125271980741001</v>
      </c>
      <c r="T7" s="372"/>
      <c r="U7" s="500" t="s">
        <v>9</v>
      </c>
      <c r="V7" s="489">
        <v>3.6411125612441899</v>
      </c>
      <c r="W7" s="488">
        <v>10.4979969946466</v>
      </c>
      <c r="X7" s="488">
        <v>32.629004205624703</v>
      </c>
      <c r="Y7" s="488">
        <v>39.127296201084697</v>
      </c>
      <c r="Z7" s="488">
        <v>13.2813265430988</v>
      </c>
      <c r="AA7" s="517">
        <v>0.82326349430102397</v>
      </c>
      <c r="AB7" s="724">
        <v>2.1197903959714202</v>
      </c>
      <c r="AC7" s="488">
        <v>7.6068909072015103</v>
      </c>
      <c r="AD7" s="488">
        <v>26.437624582946</v>
      </c>
      <c r="AE7" s="488">
        <v>42.710782036448599</v>
      </c>
      <c r="AF7" s="488">
        <v>19.451431840962499</v>
      </c>
      <c r="AG7" s="725">
        <v>1.67348023646991</v>
      </c>
      <c r="AH7" s="715">
        <v>0.54579340567738499</v>
      </c>
      <c r="AI7" s="488">
        <v>3.4014823745423501</v>
      </c>
      <c r="AJ7" s="488">
        <v>21.117014597392899</v>
      </c>
      <c r="AK7" s="488">
        <v>46.197917343022098</v>
      </c>
      <c r="AL7" s="488">
        <v>25.752750118968699</v>
      </c>
      <c r="AM7" s="488">
        <v>2.9850421603966</v>
      </c>
    </row>
    <row r="8" spans="1:77" s="381" customFormat="1" ht="9" thickBot="1">
      <c r="A8" s="501" t="s">
        <v>11</v>
      </c>
      <c r="B8" s="492">
        <v>5.2297066607569596</v>
      </c>
      <c r="C8" s="490">
        <v>20.601759117247301</v>
      </c>
      <c r="D8" s="490">
        <v>44.361973454760403</v>
      </c>
      <c r="E8" s="490">
        <v>26.613503142630201</v>
      </c>
      <c r="F8" s="490">
        <v>3.1661801539199099</v>
      </c>
      <c r="G8" s="518" t="s">
        <v>49</v>
      </c>
      <c r="H8" s="721">
        <v>1.22458596402843</v>
      </c>
      <c r="I8" s="490">
        <v>10.235954737039</v>
      </c>
      <c r="J8" s="490">
        <v>37.621439113581303</v>
      </c>
      <c r="K8" s="490">
        <v>41.866487612981203</v>
      </c>
      <c r="L8" s="490">
        <v>8.7801020680748092</v>
      </c>
      <c r="M8" s="722" t="s">
        <v>49</v>
      </c>
      <c r="N8" s="492">
        <v>1.2909896493388799</v>
      </c>
      <c r="O8" s="490">
        <v>6.8912975251951396</v>
      </c>
      <c r="P8" s="490">
        <v>25.703129340763901</v>
      </c>
      <c r="Q8" s="490">
        <v>48.272702922413202</v>
      </c>
      <c r="R8" s="490">
        <v>17.117793906528</v>
      </c>
      <c r="S8" s="490">
        <v>0.724086655760943</v>
      </c>
      <c r="T8" s="372"/>
      <c r="U8" s="501" t="s">
        <v>11</v>
      </c>
      <c r="V8" s="492">
        <v>4.1637481508929497</v>
      </c>
      <c r="W8" s="490">
        <v>19.115916775910399</v>
      </c>
      <c r="X8" s="490">
        <v>44.920598488043197</v>
      </c>
      <c r="Y8" s="490">
        <v>28.088165373992599</v>
      </c>
      <c r="Z8" s="490">
        <v>3.63393834761606</v>
      </c>
      <c r="AA8" s="518" t="s">
        <v>49</v>
      </c>
      <c r="AB8" s="721">
        <v>0.82004465941257498</v>
      </c>
      <c r="AC8" s="490">
        <v>6.9812318743663901</v>
      </c>
      <c r="AD8" s="490">
        <v>32.0743498014373</v>
      </c>
      <c r="AE8" s="490">
        <v>48.034574060882903</v>
      </c>
      <c r="AF8" s="490">
        <v>11.6370328579812</v>
      </c>
      <c r="AG8" s="722" t="s">
        <v>49</v>
      </c>
      <c r="AH8" s="492" t="s">
        <v>49</v>
      </c>
      <c r="AI8" s="490">
        <v>4.1182419203815002</v>
      </c>
      <c r="AJ8" s="490">
        <v>21.016551530121401</v>
      </c>
      <c r="AK8" s="490">
        <v>51.882757933392099</v>
      </c>
      <c r="AL8" s="490">
        <v>21.998222358404401</v>
      </c>
      <c r="AM8" s="490">
        <v>0.53874807912216505</v>
      </c>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row>
    <row r="9" spans="1:77" ht="9" thickBot="1">
      <c r="A9" s="500" t="s">
        <v>12</v>
      </c>
      <c r="B9" s="489">
        <v>6.00760239302166</v>
      </c>
      <c r="C9" s="488">
        <v>16.982014688021401</v>
      </c>
      <c r="D9" s="488">
        <v>35.520671733218698</v>
      </c>
      <c r="E9" s="488">
        <v>32.814282903664399</v>
      </c>
      <c r="F9" s="488">
        <v>8.2114086970698903</v>
      </c>
      <c r="G9" s="516" t="s">
        <v>49</v>
      </c>
      <c r="H9" s="724">
        <v>2.6318637296170699</v>
      </c>
      <c r="I9" s="488">
        <v>10.888130971941701</v>
      </c>
      <c r="J9" s="488">
        <v>31.8401729919924</v>
      </c>
      <c r="K9" s="488">
        <v>39.9766302703325</v>
      </c>
      <c r="L9" s="488">
        <v>13.7555737337872</v>
      </c>
      <c r="M9" s="725">
        <v>0.90762830232911695</v>
      </c>
      <c r="N9" s="715">
        <v>1.3769809535939499</v>
      </c>
      <c r="O9" s="488">
        <v>7.5623148079518296</v>
      </c>
      <c r="P9" s="488">
        <v>26.831575492048799</v>
      </c>
      <c r="Q9" s="488">
        <v>43.304745643819302</v>
      </c>
      <c r="R9" s="488">
        <v>19.172962170324499</v>
      </c>
      <c r="S9" s="488">
        <v>1.7514209322616201</v>
      </c>
      <c r="T9" s="372"/>
      <c r="U9" s="500" t="s">
        <v>12</v>
      </c>
      <c r="V9" s="489">
        <v>7.0020953631266298</v>
      </c>
      <c r="W9" s="488">
        <v>18.483323456519301</v>
      </c>
      <c r="X9" s="488">
        <v>37.396119339046301</v>
      </c>
      <c r="Y9" s="488">
        <v>30.0261720611031</v>
      </c>
      <c r="Z9" s="488">
        <v>6.7668555367376602</v>
      </c>
      <c r="AA9" s="516" t="s">
        <v>49</v>
      </c>
      <c r="AB9" s="724">
        <v>1.8774092511376601</v>
      </c>
      <c r="AC9" s="488">
        <v>10.1734862324462</v>
      </c>
      <c r="AD9" s="488">
        <v>31.238936919837201</v>
      </c>
      <c r="AE9" s="488">
        <v>41.068195072379702</v>
      </c>
      <c r="AF9" s="488">
        <v>14.624979922776999</v>
      </c>
      <c r="AG9" s="725">
        <v>1.0169926014222099</v>
      </c>
      <c r="AH9" s="715">
        <v>1.2686654950743199</v>
      </c>
      <c r="AI9" s="488">
        <v>6.7925373137502696</v>
      </c>
      <c r="AJ9" s="488">
        <v>25.529695294702599</v>
      </c>
      <c r="AK9" s="488">
        <v>45.071263793313499</v>
      </c>
      <c r="AL9" s="488">
        <v>19.573895538579201</v>
      </c>
      <c r="AM9" s="488">
        <v>1.7639425645800799</v>
      </c>
    </row>
    <row r="10" spans="1:77" s="381" customFormat="1" ht="9" thickBot="1">
      <c r="A10" s="501" t="s">
        <v>14</v>
      </c>
      <c r="B10" s="492">
        <v>2.39</v>
      </c>
      <c r="C10" s="490">
        <v>14.66</v>
      </c>
      <c r="D10" s="490">
        <v>41.22</v>
      </c>
      <c r="E10" s="490">
        <v>36.6</v>
      </c>
      <c r="F10" s="490">
        <v>5.01</v>
      </c>
      <c r="G10" s="518"/>
      <c r="H10" s="721">
        <v>1.54</v>
      </c>
      <c r="I10" s="490">
        <v>9.49</v>
      </c>
      <c r="J10" s="490">
        <v>38.71</v>
      </c>
      <c r="K10" s="490">
        <v>42.35</v>
      </c>
      <c r="L10" s="490">
        <v>7.66</v>
      </c>
      <c r="M10" s="722"/>
      <c r="N10" s="492"/>
      <c r="O10" s="490">
        <v>7.39</v>
      </c>
      <c r="P10" s="490">
        <v>37.04</v>
      </c>
      <c r="Q10" s="490">
        <v>44.77</v>
      </c>
      <c r="R10" s="490">
        <v>10.06</v>
      </c>
      <c r="S10" s="490">
        <v>0.56000000000000005</v>
      </c>
      <c r="T10" s="372"/>
      <c r="U10" s="501" t="s">
        <v>14</v>
      </c>
      <c r="V10" s="492">
        <v>2.48</v>
      </c>
      <c r="W10" s="490">
        <v>14.04</v>
      </c>
      <c r="X10" s="490">
        <v>41.13</v>
      </c>
      <c r="Y10" s="490">
        <v>36.86</v>
      </c>
      <c r="Z10" s="490">
        <v>5.36</v>
      </c>
      <c r="AA10" s="518"/>
      <c r="AB10" s="721">
        <v>0.83</v>
      </c>
      <c r="AC10" s="490">
        <v>10.72</v>
      </c>
      <c r="AD10" s="490">
        <v>38.26</v>
      </c>
      <c r="AE10" s="490">
        <v>41.87</v>
      </c>
      <c r="AF10" s="490">
        <v>7.93</v>
      </c>
      <c r="AG10" s="722"/>
      <c r="AH10" s="492">
        <v>0.56000000000000005</v>
      </c>
      <c r="AI10" s="490">
        <v>6.07</v>
      </c>
      <c r="AJ10" s="490">
        <v>37.299999999999997</v>
      </c>
      <c r="AK10" s="490">
        <v>46.98</v>
      </c>
      <c r="AL10" s="490">
        <v>8.8000000000000007</v>
      </c>
      <c r="AM10" s="490"/>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row>
    <row r="11" spans="1:77" ht="9" thickBot="1">
      <c r="A11" s="500" t="s">
        <v>13</v>
      </c>
      <c r="B11" s="489">
        <v>3.51500224600185</v>
      </c>
      <c r="C11" s="488">
        <v>15.975973864736901</v>
      </c>
      <c r="D11" s="488">
        <v>43.524149159876799</v>
      </c>
      <c r="E11" s="488">
        <v>32.8791563902519</v>
      </c>
      <c r="F11" s="488">
        <v>4.0266167526759302</v>
      </c>
      <c r="G11" s="517" t="s">
        <v>49</v>
      </c>
      <c r="H11" s="719">
        <v>0.73701536299120596</v>
      </c>
      <c r="I11" s="488">
        <v>4.7896230789146701</v>
      </c>
      <c r="J11" s="488">
        <v>32.929520551532399</v>
      </c>
      <c r="K11" s="488">
        <v>51.089592942696399</v>
      </c>
      <c r="L11" s="488">
        <v>10.244519676236299</v>
      </c>
      <c r="M11" s="720" t="s">
        <v>49</v>
      </c>
      <c r="N11" s="715" t="s">
        <v>49</v>
      </c>
      <c r="O11" s="488">
        <v>2.8662821649688199</v>
      </c>
      <c r="P11" s="488">
        <v>24.438554327980199</v>
      </c>
      <c r="Q11" s="488">
        <v>55.550512913671803</v>
      </c>
      <c r="R11" s="488">
        <v>16.218578701728099</v>
      </c>
      <c r="S11" s="488">
        <v>0.69196873669639802</v>
      </c>
      <c r="T11" s="372"/>
      <c r="U11" s="500" t="s">
        <v>13</v>
      </c>
      <c r="V11" s="489">
        <v>3.1194891391977899</v>
      </c>
      <c r="W11" s="488">
        <v>14.259238011742299</v>
      </c>
      <c r="X11" s="488">
        <v>41.875735604588201</v>
      </c>
      <c r="Y11" s="488">
        <v>35.767735833295099</v>
      </c>
      <c r="Z11" s="488">
        <v>4.8839117918418697</v>
      </c>
      <c r="AA11" s="517" t="s">
        <v>49</v>
      </c>
      <c r="AB11" s="719" t="s">
        <v>49</v>
      </c>
      <c r="AC11" s="488">
        <v>3.40338260607792</v>
      </c>
      <c r="AD11" s="488">
        <v>29.909582247097799</v>
      </c>
      <c r="AE11" s="488">
        <v>53.554146638985699</v>
      </c>
      <c r="AF11" s="488">
        <v>12.623377571669099</v>
      </c>
      <c r="AG11" s="720" t="s">
        <v>49</v>
      </c>
      <c r="AH11" s="715" t="s">
        <v>49</v>
      </c>
      <c r="AI11" s="488">
        <v>1.7255006904100201</v>
      </c>
      <c r="AJ11" s="488">
        <v>20.472754243875698</v>
      </c>
      <c r="AK11" s="488">
        <v>57.632597978346901</v>
      </c>
      <c r="AL11" s="488">
        <v>19.011100103698201</v>
      </c>
      <c r="AM11" s="488">
        <v>1.02389637512486</v>
      </c>
    </row>
    <row r="12" spans="1:77" s="381" customFormat="1" ht="9" thickBot="1">
      <c r="A12" s="502" t="s">
        <v>15</v>
      </c>
      <c r="B12" s="494">
        <v>5.7962382701633803</v>
      </c>
      <c r="C12" s="493">
        <v>16.9272686382327</v>
      </c>
      <c r="D12" s="493">
        <v>38.4983526576207</v>
      </c>
      <c r="E12" s="493">
        <v>33.223430891695102</v>
      </c>
      <c r="F12" s="493">
        <v>5.4038942649229798</v>
      </c>
      <c r="G12" s="714" t="s">
        <v>49</v>
      </c>
      <c r="H12" s="726">
        <v>2.90782051371712</v>
      </c>
      <c r="I12" s="493">
        <v>11.385904118649099</v>
      </c>
      <c r="J12" s="493">
        <v>36.295223589462701</v>
      </c>
      <c r="K12" s="493">
        <v>41.069823348571397</v>
      </c>
      <c r="L12" s="493">
        <v>8.1584151947773798</v>
      </c>
      <c r="M12" s="727" t="s">
        <v>49</v>
      </c>
      <c r="N12" s="494">
        <v>1.7638359204565599</v>
      </c>
      <c r="O12" s="493">
        <v>4.7442764386353096</v>
      </c>
      <c r="P12" s="493">
        <v>23.8913898055321</v>
      </c>
      <c r="Q12" s="493">
        <v>49.719946424669402</v>
      </c>
      <c r="R12" s="493">
        <v>18.835670530902899</v>
      </c>
      <c r="S12" s="493">
        <v>1.0448808798037701</v>
      </c>
      <c r="T12" s="372"/>
      <c r="U12" s="502" t="s">
        <v>15</v>
      </c>
      <c r="V12" s="494">
        <v>5.68120230582345</v>
      </c>
      <c r="W12" s="493">
        <v>16.543215223373601</v>
      </c>
      <c r="X12" s="493">
        <v>38.768167523013503</v>
      </c>
      <c r="Y12" s="493">
        <v>33.7241383998429</v>
      </c>
      <c r="Z12" s="493">
        <v>5.2489727993791702</v>
      </c>
      <c r="AA12" s="714" t="s">
        <v>49</v>
      </c>
      <c r="AB12" s="726">
        <v>2.1274261127708001</v>
      </c>
      <c r="AC12" s="493">
        <v>9.6199911084363006</v>
      </c>
      <c r="AD12" s="493">
        <v>34.076410577450197</v>
      </c>
      <c r="AE12" s="493">
        <v>44.318894670145902</v>
      </c>
      <c r="AF12" s="493">
        <v>9.5218817031799308</v>
      </c>
      <c r="AG12" s="727" t="s">
        <v>49</v>
      </c>
      <c r="AH12" s="494">
        <v>1.4145227478846401</v>
      </c>
      <c r="AI12" s="493">
        <v>3.9166939069355702</v>
      </c>
      <c r="AJ12" s="493">
        <v>23.1393244551133</v>
      </c>
      <c r="AK12" s="493">
        <v>50.187579054285102</v>
      </c>
      <c r="AL12" s="493">
        <v>20.1134309100926</v>
      </c>
      <c r="AM12" s="493">
        <v>1.22844892568882</v>
      </c>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row>
    <row r="13" spans="1:77" s="373" customFormat="1" ht="9" thickBot="1">
      <c r="A13" s="500" t="s">
        <v>197</v>
      </c>
      <c r="B13" s="489">
        <v>9.8807049324412404</v>
      </c>
      <c r="C13" s="488">
        <v>23.419630964364899</v>
      </c>
      <c r="D13" s="488">
        <v>41.372394647110497</v>
      </c>
      <c r="E13" s="488">
        <v>21.845096472068501</v>
      </c>
      <c r="F13" s="488">
        <v>3.3210414117123901</v>
      </c>
      <c r="G13" s="517" t="s">
        <v>49</v>
      </c>
      <c r="H13" s="719">
        <v>1.9194377853468201</v>
      </c>
      <c r="I13" s="488">
        <v>11.6157469717296</v>
      </c>
      <c r="J13" s="488">
        <v>35.1898118004355</v>
      </c>
      <c r="K13" s="488">
        <v>40.666408908559397</v>
      </c>
      <c r="L13" s="488">
        <v>10.2229873744787</v>
      </c>
      <c r="M13" s="725" t="s">
        <v>49</v>
      </c>
      <c r="N13" s="489">
        <v>1.0890694996483801</v>
      </c>
      <c r="O13" s="488">
        <v>6.2132011019190498</v>
      </c>
      <c r="P13" s="488">
        <v>24.560743023992298</v>
      </c>
      <c r="Q13" s="488">
        <v>44.314771810543903</v>
      </c>
      <c r="R13" s="488">
        <v>22.146356788603502</v>
      </c>
      <c r="S13" s="488">
        <v>1.67585777529288</v>
      </c>
      <c r="T13" s="372"/>
      <c r="U13" s="500" t="s">
        <v>197</v>
      </c>
      <c r="V13" s="489">
        <v>10.9754905086838</v>
      </c>
      <c r="W13" s="488">
        <v>25.7016434773459</v>
      </c>
      <c r="X13" s="488">
        <v>40.238351558502401</v>
      </c>
      <c r="Y13" s="488">
        <v>20.183632615266301</v>
      </c>
      <c r="Z13" s="488">
        <v>2.7572157860829298</v>
      </c>
      <c r="AA13" s="517" t="s">
        <v>49</v>
      </c>
      <c r="AB13" s="719">
        <v>1.54718020742645</v>
      </c>
      <c r="AC13" s="488">
        <v>11.4137644368155</v>
      </c>
      <c r="AD13" s="488">
        <v>35.817643655906899</v>
      </c>
      <c r="AE13" s="488">
        <v>39.568876076199899</v>
      </c>
      <c r="AF13" s="488">
        <v>11.1672764526449</v>
      </c>
      <c r="AG13" s="725" t="s">
        <v>49</v>
      </c>
      <c r="AH13" s="489">
        <v>0.87047970350069304</v>
      </c>
      <c r="AI13" s="488">
        <v>6.2068748249768904</v>
      </c>
      <c r="AJ13" s="488">
        <v>24.881901144432501</v>
      </c>
      <c r="AK13" s="488">
        <v>45.597892333387598</v>
      </c>
      <c r="AL13" s="488">
        <v>20.914466081632899</v>
      </c>
      <c r="AM13" s="488">
        <v>1.5283859120693899</v>
      </c>
    </row>
    <row r="14" spans="1:77" s="381" customFormat="1" ht="9" thickBot="1">
      <c r="A14" s="501" t="s">
        <v>16</v>
      </c>
      <c r="B14" s="492">
        <v>5.0608390239295202</v>
      </c>
      <c r="C14" s="490">
        <v>17.294781759419799</v>
      </c>
      <c r="D14" s="490">
        <v>42.473885097645798</v>
      </c>
      <c r="E14" s="490">
        <v>32.274813920645499</v>
      </c>
      <c r="F14" s="490">
        <v>2.85648141272784</v>
      </c>
      <c r="G14" s="518" t="s">
        <v>49</v>
      </c>
      <c r="H14" s="721" t="s">
        <v>49</v>
      </c>
      <c r="I14" s="490">
        <v>6.8397486479237104</v>
      </c>
      <c r="J14" s="490">
        <v>34.882039483038298</v>
      </c>
      <c r="K14" s="490">
        <v>49.372510878500201</v>
      </c>
      <c r="L14" s="490">
        <v>8.3197022850787299</v>
      </c>
      <c r="M14" s="723" t="s">
        <v>49</v>
      </c>
      <c r="N14" s="492" t="s">
        <v>49</v>
      </c>
      <c r="O14" s="490">
        <v>2.6738496977533099</v>
      </c>
      <c r="P14" s="490">
        <v>24.501477110478</v>
      </c>
      <c r="Q14" s="490">
        <v>56.627426579500202</v>
      </c>
      <c r="R14" s="490">
        <v>15.8760447457396</v>
      </c>
      <c r="S14" s="491" t="s">
        <v>49</v>
      </c>
      <c r="T14" s="372"/>
      <c r="U14" s="501" t="s">
        <v>16</v>
      </c>
      <c r="V14" s="492">
        <v>4.05971988831653</v>
      </c>
      <c r="W14" s="490">
        <v>15.1385829521862</v>
      </c>
      <c r="X14" s="490">
        <v>42.899381756267204</v>
      </c>
      <c r="Y14" s="490">
        <v>34.294269198558801</v>
      </c>
      <c r="Z14" s="490">
        <v>3.5583758805330499</v>
      </c>
      <c r="AA14" s="518" t="s">
        <v>49</v>
      </c>
      <c r="AB14" s="721" t="s">
        <v>49</v>
      </c>
      <c r="AC14" s="490">
        <v>6.1863553534292803</v>
      </c>
      <c r="AD14" s="490">
        <v>32.826934615686298</v>
      </c>
      <c r="AE14" s="490">
        <v>51.570750051252197</v>
      </c>
      <c r="AF14" s="490">
        <v>8.9772741484753809</v>
      </c>
      <c r="AG14" s="723" t="s">
        <v>49</v>
      </c>
      <c r="AH14" s="492" t="s">
        <v>49</v>
      </c>
      <c r="AI14" s="490">
        <v>2.4493969604599899</v>
      </c>
      <c r="AJ14" s="490">
        <v>22.342941704215399</v>
      </c>
      <c r="AK14" s="490">
        <v>56.049985967893399</v>
      </c>
      <c r="AL14" s="490">
        <v>18.2934635010308</v>
      </c>
      <c r="AM14" s="491">
        <v>0.84021655461919598</v>
      </c>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row>
    <row r="15" spans="1:77" s="373" customFormat="1" ht="9" thickBot="1">
      <c r="A15" s="500" t="s">
        <v>17</v>
      </c>
      <c r="B15" s="489">
        <v>8.5454962279183597</v>
      </c>
      <c r="C15" s="488">
        <v>23.4435832028154</v>
      </c>
      <c r="D15" s="488">
        <v>40.907460945638697</v>
      </c>
      <c r="E15" s="488">
        <v>24.1455237756301</v>
      </c>
      <c r="F15" s="488">
        <v>2.8820612067596598</v>
      </c>
      <c r="G15" s="517" t="s">
        <v>49</v>
      </c>
      <c r="H15" s="724">
        <v>2.7964999079981401</v>
      </c>
      <c r="I15" s="488">
        <v>13.122176652593</v>
      </c>
      <c r="J15" s="488">
        <v>38.766959620782401</v>
      </c>
      <c r="K15" s="488">
        <v>38.209914412705601</v>
      </c>
      <c r="L15" s="488">
        <v>6.9734353145631403</v>
      </c>
      <c r="M15" s="725" t="s">
        <v>49</v>
      </c>
      <c r="N15" s="715">
        <v>1.6251632846539099</v>
      </c>
      <c r="O15" s="488">
        <v>6.8659943251772901</v>
      </c>
      <c r="P15" s="488">
        <v>30.403640393016701</v>
      </c>
      <c r="Q15" s="488">
        <v>45.167378483984201</v>
      </c>
      <c r="R15" s="488">
        <v>15.226933350707201</v>
      </c>
      <c r="S15" s="488">
        <v>0.71089016246066605</v>
      </c>
      <c r="T15" s="372"/>
      <c r="U15" s="500" t="s">
        <v>17</v>
      </c>
      <c r="V15" s="489">
        <v>8.1478348869593393</v>
      </c>
      <c r="W15" s="488">
        <v>22.409497159780301</v>
      </c>
      <c r="X15" s="488">
        <v>40.342020753231203</v>
      </c>
      <c r="Y15" s="488">
        <v>25.4631366471768</v>
      </c>
      <c r="Z15" s="488">
        <v>3.5199879976761199</v>
      </c>
      <c r="AA15" s="517" t="s">
        <v>49</v>
      </c>
      <c r="AB15" s="724">
        <v>1.9594148909123199</v>
      </c>
      <c r="AC15" s="488">
        <v>10.811276335532201</v>
      </c>
      <c r="AD15" s="488">
        <v>37.307346453546202</v>
      </c>
      <c r="AE15" s="488">
        <v>40.876198064307303</v>
      </c>
      <c r="AF15" s="488">
        <v>8.8426507102232392</v>
      </c>
      <c r="AG15" s="725" t="s">
        <v>49</v>
      </c>
      <c r="AH15" s="715">
        <v>1.78697324875123</v>
      </c>
      <c r="AI15" s="488">
        <v>6.6477670437105498</v>
      </c>
      <c r="AJ15" s="488">
        <v>31.068042099472301</v>
      </c>
      <c r="AK15" s="488">
        <v>45.7672849539846</v>
      </c>
      <c r="AL15" s="488">
        <v>14.2653278043129</v>
      </c>
      <c r="AM15" s="488" t="s">
        <v>49</v>
      </c>
    </row>
    <row r="16" spans="1:77" s="381" customFormat="1" ht="9" thickBot="1">
      <c r="A16" s="501" t="s">
        <v>18</v>
      </c>
      <c r="B16" s="492">
        <v>2.47235927182955</v>
      </c>
      <c r="C16" s="490">
        <v>14.6276109882592</v>
      </c>
      <c r="D16" s="490">
        <v>40.418796110138999</v>
      </c>
      <c r="E16" s="490">
        <v>36.561428310961297</v>
      </c>
      <c r="F16" s="490">
        <v>5.6858233955938902</v>
      </c>
      <c r="G16" s="518" t="s">
        <v>49</v>
      </c>
      <c r="H16" s="721">
        <v>1.2838871423323299</v>
      </c>
      <c r="I16" s="490">
        <v>8.8851798481128093</v>
      </c>
      <c r="J16" s="490">
        <v>32.459584279452599</v>
      </c>
      <c r="K16" s="490">
        <v>44.461390270171002</v>
      </c>
      <c r="L16" s="490">
        <v>12.2162574711095</v>
      </c>
      <c r="M16" s="722">
        <v>0.69370098882174103</v>
      </c>
      <c r="N16" s="492">
        <v>1.0275104037004501</v>
      </c>
      <c r="O16" s="490">
        <v>6.26893102485682</v>
      </c>
      <c r="P16" s="490">
        <v>26.7192349832697</v>
      </c>
      <c r="Q16" s="490">
        <v>44.986552685042398</v>
      </c>
      <c r="R16" s="490">
        <v>19.165761949841301</v>
      </c>
      <c r="S16" s="490">
        <v>1.83200895328936</v>
      </c>
      <c r="T16" s="372"/>
      <c r="U16" s="501" t="s">
        <v>18</v>
      </c>
      <c r="V16" s="492">
        <v>3.16246804113739</v>
      </c>
      <c r="W16" s="490">
        <v>16.170916507686702</v>
      </c>
      <c r="X16" s="490">
        <v>41.2920996300276</v>
      </c>
      <c r="Y16" s="490">
        <v>34.369644717133497</v>
      </c>
      <c r="Z16" s="490">
        <v>4.8157571731948199</v>
      </c>
      <c r="AA16" s="518" t="s">
        <v>49</v>
      </c>
      <c r="AB16" s="721">
        <v>1.4377357371317101</v>
      </c>
      <c r="AC16" s="490">
        <v>9.67800555645813</v>
      </c>
      <c r="AD16" s="490">
        <v>34.614943139696997</v>
      </c>
      <c r="AE16" s="490">
        <v>43.247820525840801</v>
      </c>
      <c r="AF16" s="490">
        <v>10.4292370133007</v>
      </c>
      <c r="AG16" s="722">
        <v>0.592258027571676</v>
      </c>
      <c r="AH16" s="492">
        <v>0.54404759709133699</v>
      </c>
      <c r="AI16" s="490">
        <v>5.2975638618281202</v>
      </c>
      <c r="AJ16" s="490">
        <v>24.603616321563901</v>
      </c>
      <c r="AK16" s="490">
        <v>46.868804662087001</v>
      </c>
      <c r="AL16" s="490">
        <v>20.827237113522699</v>
      </c>
      <c r="AM16" s="490">
        <v>1.858730443907</v>
      </c>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row>
    <row r="17" spans="1:77" s="373" customFormat="1" ht="9" thickBot="1">
      <c r="A17" s="500" t="s">
        <v>19</v>
      </c>
      <c r="B17" s="489">
        <v>3.57880755920747</v>
      </c>
      <c r="C17" s="488">
        <v>11.220518410280199</v>
      </c>
      <c r="D17" s="488">
        <v>32.553333060989999</v>
      </c>
      <c r="E17" s="488">
        <v>38.325924903476903</v>
      </c>
      <c r="F17" s="488">
        <v>13.2082207607582</v>
      </c>
      <c r="G17" s="516">
        <v>1.1131953052872301</v>
      </c>
      <c r="H17" s="724">
        <v>1.2202502697008699</v>
      </c>
      <c r="I17" s="488">
        <v>4.6621217261294703</v>
      </c>
      <c r="J17" s="488">
        <v>22.825514008038802</v>
      </c>
      <c r="K17" s="488">
        <v>45.0945762539451</v>
      </c>
      <c r="L17" s="488">
        <v>23.8676785103135</v>
      </c>
      <c r="M17" s="725">
        <v>2.32985923187222</v>
      </c>
      <c r="N17" s="715">
        <v>1.7205463512618999</v>
      </c>
      <c r="O17" s="488">
        <v>2.8559726693753298</v>
      </c>
      <c r="P17" s="488">
        <v>12.3739449497946</v>
      </c>
      <c r="Q17" s="488">
        <v>40.493352767947101</v>
      </c>
      <c r="R17" s="488">
        <v>36.741926441063498</v>
      </c>
      <c r="S17" s="488">
        <v>5.8142568205576302</v>
      </c>
      <c r="T17" s="372"/>
      <c r="U17" s="500" t="s">
        <v>19</v>
      </c>
      <c r="V17" s="489">
        <v>3.7532019274625501</v>
      </c>
      <c r="W17" s="488">
        <v>11.3781702091147</v>
      </c>
      <c r="X17" s="488">
        <v>33.464164933998703</v>
      </c>
      <c r="Y17" s="488">
        <v>37.7519677217051</v>
      </c>
      <c r="Z17" s="488">
        <v>12.6086178450412</v>
      </c>
      <c r="AA17" s="516">
        <v>1.0438773626778199</v>
      </c>
      <c r="AB17" s="724">
        <v>1.2864507019681699</v>
      </c>
      <c r="AC17" s="488">
        <v>4.7579341284931003</v>
      </c>
      <c r="AD17" s="488">
        <v>21.310144155274301</v>
      </c>
      <c r="AE17" s="488">
        <v>45.174001736230601</v>
      </c>
      <c r="AF17" s="488">
        <v>24.943217255264798</v>
      </c>
      <c r="AG17" s="725">
        <v>2.5282520227690002</v>
      </c>
      <c r="AH17" s="715">
        <v>0.95233718309446602</v>
      </c>
      <c r="AI17" s="488">
        <v>2.3642336640095198</v>
      </c>
      <c r="AJ17" s="488">
        <v>13.5817162175909</v>
      </c>
      <c r="AK17" s="488">
        <v>41.223559089014103</v>
      </c>
      <c r="AL17" s="488">
        <v>36.163357073117801</v>
      </c>
      <c r="AM17" s="488">
        <v>5.7147967731731804</v>
      </c>
    </row>
    <row r="18" spans="1:77" s="381" customFormat="1" ht="9" thickBot="1">
      <c r="A18" s="501" t="s">
        <v>469</v>
      </c>
      <c r="B18" s="492">
        <v>4.7528580635828801</v>
      </c>
      <c r="C18" s="490">
        <v>17.825891600772401</v>
      </c>
      <c r="D18" s="490">
        <v>38.098170129235598</v>
      </c>
      <c r="E18" s="490">
        <v>32.721923705710097</v>
      </c>
      <c r="F18" s="490">
        <v>6.4192945116369202</v>
      </c>
      <c r="G18" s="518" t="s">
        <v>49</v>
      </c>
      <c r="H18" s="721">
        <v>1.0423281776434701</v>
      </c>
      <c r="I18" s="490">
        <v>7.6666148453801801</v>
      </c>
      <c r="J18" s="490">
        <v>28.266395664680399</v>
      </c>
      <c r="K18" s="490">
        <v>48.209054631555198</v>
      </c>
      <c r="L18" s="490">
        <v>14.3639988200412</v>
      </c>
      <c r="M18" s="722" t="s">
        <v>49</v>
      </c>
      <c r="N18" s="492" t="s">
        <v>49</v>
      </c>
      <c r="O18" s="490">
        <v>3.3840094243174801</v>
      </c>
      <c r="P18" s="490">
        <v>18.960402810693498</v>
      </c>
      <c r="Q18" s="490">
        <v>50.680799775183097</v>
      </c>
      <c r="R18" s="490">
        <v>25.432613499517501</v>
      </c>
      <c r="S18" s="490">
        <v>1.12753816022701</v>
      </c>
      <c r="T18" s="372"/>
      <c r="U18" s="501" t="s">
        <v>469</v>
      </c>
      <c r="V18" s="492">
        <v>4.4207995402255698</v>
      </c>
      <c r="W18" s="490">
        <v>16.607972631871</v>
      </c>
      <c r="X18" s="490">
        <v>37.747826939648299</v>
      </c>
      <c r="Y18" s="490">
        <v>34.122409445671103</v>
      </c>
      <c r="Z18" s="490">
        <v>6.9444989533423804</v>
      </c>
      <c r="AA18" s="518" t="s">
        <v>49</v>
      </c>
      <c r="AB18" s="721" t="s">
        <v>49</v>
      </c>
      <c r="AC18" s="490">
        <v>6.3840928443273404</v>
      </c>
      <c r="AD18" s="490">
        <v>26.463261965308298</v>
      </c>
      <c r="AE18" s="490">
        <v>49.593227145229299</v>
      </c>
      <c r="AF18" s="490">
        <v>16.479426361416099</v>
      </c>
      <c r="AG18" s="722">
        <v>0.58924235221786303</v>
      </c>
      <c r="AH18" s="492" t="s">
        <v>49</v>
      </c>
      <c r="AI18" s="490">
        <v>2.7525906906081099</v>
      </c>
      <c r="AJ18" s="490">
        <v>16.071191548779499</v>
      </c>
      <c r="AK18" s="490">
        <v>52.9577077883173</v>
      </c>
      <c r="AL18" s="490">
        <v>26.702521280478798</v>
      </c>
      <c r="AM18" s="490">
        <v>1.33661988245992</v>
      </c>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row>
    <row r="19" spans="1:77" s="381" customFormat="1" ht="9" thickBot="1">
      <c r="A19" s="500" t="s">
        <v>505</v>
      </c>
      <c r="B19" s="489">
        <v>7.7330939561350904</v>
      </c>
      <c r="C19" s="488">
        <v>20.827434371675899</v>
      </c>
      <c r="D19" s="488">
        <v>39.310835047959301</v>
      </c>
      <c r="E19" s="488">
        <v>28.1672039370611</v>
      </c>
      <c r="F19" s="488">
        <v>3.8922369736134099</v>
      </c>
      <c r="G19" s="517" t="s">
        <v>49</v>
      </c>
      <c r="H19" s="724">
        <v>2.27909343319407</v>
      </c>
      <c r="I19" s="488">
        <v>11.884031950719701</v>
      </c>
      <c r="J19" s="488">
        <v>37.471671346340699</v>
      </c>
      <c r="K19" s="488">
        <v>39.546936193327099</v>
      </c>
      <c r="L19" s="488">
        <v>8.6058317528047805</v>
      </c>
      <c r="M19" s="725" t="s">
        <v>49</v>
      </c>
      <c r="N19" s="715">
        <v>1.14699249707559</v>
      </c>
      <c r="O19" s="488">
        <v>4.2160315039102096</v>
      </c>
      <c r="P19" s="488">
        <v>21.237497348566698</v>
      </c>
      <c r="Q19" s="488">
        <v>51.7741844469735</v>
      </c>
      <c r="R19" s="488">
        <v>20.361998300876699</v>
      </c>
      <c r="S19" s="488">
        <v>1.26329590259736</v>
      </c>
      <c r="T19" s="372"/>
      <c r="U19" s="500" t="s">
        <v>505</v>
      </c>
      <c r="V19" s="489">
        <v>7.4636614732039304</v>
      </c>
      <c r="W19" s="488">
        <v>20.4304849311442</v>
      </c>
      <c r="X19" s="488">
        <v>39.2197838579822</v>
      </c>
      <c r="Y19" s="488">
        <v>28.619874679903401</v>
      </c>
      <c r="Z19" s="488">
        <v>4.18696104181375</v>
      </c>
      <c r="AA19" s="517" t="s">
        <v>49</v>
      </c>
      <c r="AB19" s="724">
        <v>1.18608912244456</v>
      </c>
      <c r="AC19" s="488">
        <v>9.3343756428372195</v>
      </c>
      <c r="AD19" s="488">
        <v>35.654231104010101</v>
      </c>
      <c r="AE19" s="488">
        <v>43.2465785045814</v>
      </c>
      <c r="AF19" s="488">
        <v>10.2645366130652</v>
      </c>
      <c r="AG19" s="725" t="s">
        <v>49</v>
      </c>
      <c r="AH19" s="715">
        <v>1.07245379548744</v>
      </c>
      <c r="AI19" s="488">
        <v>3.8701342576569</v>
      </c>
      <c r="AJ19" s="488">
        <v>19.9518980672085</v>
      </c>
      <c r="AK19" s="488">
        <v>52.634940724040703</v>
      </c>
      <c r="AL19" s="488">
        <v>21.070265180079701</v>
      </c>
      <c r="AM19" s="488">
        <v>1.40030797552671</v>
      </c>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row>
    <row r="20" spans="1:77" ht="9" thickBot="1">
      <c r="A20" s="501" t="s">
        <v>517</v>
      </c>
      <c r="B20" s="492">
        <v>5</v>
      </c>
      <c r="C20" s="490">
        <v>19.38</v>
      </c>
      <c r="D20" s="490">
        <v>39.01</v>
      </c>
      <c r="E20" s="490">
        <v>28.7</v>
      </c>
      <c r="F20" s="490">
        <v>7.64</v>
      </c>
      <c r="G20" s="518"/>
      <c r="H20" s="721">
        <v>1.42</v>
      </c>
      <c r="I20" s="490">
        <v>9.35</v>
      </c>
      <c r="J20" s="490">
        <v>30.96</v>
      </c>
      <c r="K20" s="490">
        <v>42.37</v>
      </c>
      <c r="L20" s="490">
        <v>15.21</v>
      </c>
      <c r="M20" s="722">
        <v>0.69</v>
      </c>
      <c r="N20" s="716">
        <v>1</v>
      </c>
      <c r="O20" s="490">
        <v>6.03</v>
      </c>
      <c r="P20" s="490">
        <v>23.08</v>
      </c>
      <c r="Q20" s="490">
        <v>45.15</v>
      </c>
      <c r="R20" s="490">
        <v>22.57</v>
      </c>
      <c r="S20" s="490">
        <v>2.16</v>
      </c>
      <c r="T20" s="372"/>
      <c r="U20" s="501" t="s">
        <v>517</v>
      </c>
      <c r="V20" s="492">
        <v>4.8733822633294297</v>
      </c>
      <c r="W20" s="490">
        <v>18.743817007709499</v>
      </c>
      <c r="X20" s="490">
        <v>37.911480659871202</v>
      </c>
      <c r="Y20" s="490">
        <v>30.7855777405133</v>
      </c>
      <c r="Z20" s="490">
        <v>7.4237932708233796</v>
      </c>
      <c r="AA20" s="518" t="s">
        <v>49</v>
      </c>
      <c r="AB20" s="721">
        <v>1.08706307924478</v>
      </c>
      <c r="AC20" s="490">
        <v>7.7202221338859003</v>
      </c>
      <c r="AD20" s="490">
        <v>29.836171834284599</v>
      </c>
      <c r="AE20" s="490">
        <v>43.515388926898197</v>
      </c>
      <c r="AF20" s="490">
        <v>16.875034479574701</v>
      </c>
      <c r="AG20" s="722">
        <v>0.96611954611190598</v>
      </c>
      <c r="AH20" s="716" t="s">
        <v>49</v>
      </c>
      <c r="AI20" s="490">
        <v>5.6927542420114996</v>
      </c>
      <c r="AJ20" s="490">
        <v>22.8243602067136</v>
      </c>
      <c r="AK20" s="490">
        <v>44.642269472626701</v>
      </c>
      <c r="AL20" s="490">
        <v>24.355893297278602</v>
      </c>
      <c r="AM20" s="490">
        <v>2.1358549136129099</v>
      </c>
    </row>
    <row r="21" spans="1:77" s="381" customFormat="1" ht="9" thickBot="1">
      <c r="A21" s="500" t="s">
        <v>20</v>
      </c>
      <c r="B21" s="489">
        <v>5.2392862112060303</v>
      </c>
      <c r="C21" s="488">
        <v>16.032218664066399</v>
      </c>
      <c r="D21" s="488">
        <v>40.8680506428596</v>
      </c>
      <c r="E21" s="488">
        <v>32.232682274993103</v>
      </c>
      <c r="F21" s="488">
        <v>5.4558215345190204</v>
      </c>
      <c r="G21" s="517" t="s">
        <v>49</v>
      </c>
      <c r="H21" s="719">
        <v>1.9488960445682</v>
      </c>
      <c r="I21" s="488">
        <v>9.0203357530068704</v>
      </c>
      <c r="J21" s="488">
        <v>35.6372562965581</v>
      </c>
      <c r="K21" s="488">
        <v>41.969081996827903</v>
      </c>
      <c r="L21" s="488">
        <v>10.798261136499301</v>
      </c>
      <c r="M21" s="725">
        <v>0.62616877253967596</v>
      </c>
      <c r="N21" s="489">
        <v>1.11928400167765</v>
      </c>
      <c r="O21" s="488">
        <v>5.11997389457163</v>
      </c>
      <c r="P21" s="488">
        <v>27.211040169098499</v>
      </c>
      <c r="Q21" s="488">
        <v>48.597253918934001</v>
      </c>
      <c r="R21" s="488">
        <v>16.843893956012401</v>
      </c>
      <c r="S21" s="488">
        <v>1.10855405970572</v>
      </c>
      <c r="T21" s="372"/>
      <c r="U21" s="500" t="s">
        <v>20</v>
      </c>
      <c r="V21" s="489">
        <v>5.53402669887556</v>
      </c>
      <c r="W21" s="488">
        <v>16.448328829939999</v>
      </c>
      <c r="X21" s="488">
        <v>40.835090444425099</v>
      </c>
      <c r="Y21" s="488">
        <v>32.087769545115101</v>
      </c>
      <c r="Z21" s="488">
        <v>4.9895184848766698</v>
      </c>
      <c r="AA21" s="517" t="s">
        <v>49</v>
      </c>
      <c r="AB21" s="719">
        <v>1.5290824603587201</v>
      </c>
      <c r="AC21" s="488">
        <v>9.0114410983379702</v>
      </c>
      <c r="AD21" s="488">
        <v>35.882637850984501</v>
      </c>
      <c r="AE21" s="488">
        <v>41.205496729881901</v>
      </c>
      <c r="AF21" s="488">
        <v>11.588795572943599</v>
      </c>
      <c r="AG21" s="725">
        <v>0.78254628749323896</v>
      </c>
      <c r="AH21" s="489">
        <v>1.70149410653447</v>
      </c>
      <c r="AI21" s="488">
        <v>4.9656201193166396</v>
      </c>
      <c r="AJ21" s="488">
        <v>28.0279549683078</v>
      </c>
      <c r="AK21" s="488">
        <v>48.280733484013403</v>
      </c>
      <c r="AL21" s="488">
        <v>16.063154206286001</v>
      </c>
      <c r="AM21" s="488">
        <v>0.961043115541791</v>
      </c>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c r="BY21" s="373"/>
    </row>
    <row r="22" spans="1:77" ht="9" thickBot="1">
      <c r="A22" s="501" t="s">
        <v>21</v>
      </c>
      <c r="B22" s="492">
        <v>6.4578129538977196</v>
      </c>
      <c r="C22" s="490">
        <v>25.311103792307598</v>
      </c>
      <c r="D22" s="490">
        <v>44.303528778397897</v>
      </c>
      <c r="E22" s="490">
        <v>21.7792828561142</v>
      </c>
      <c r="F22" s="490">
        <v>2.1213982246085599</v>
      </c>
      <c r="G22" s="518" t="s">
        <v>49</v>
      </c>
      <c r="H22" s="721">
        <v>2.7513200525855099</v>
      </c>
      <c r="I22" s="490">
        <v>12.255018783207101</v>
      </c>
      <c r="J22" s="490">
        <v>37.008090292773304</v>
      </c>
      <c r="K22" s="490">
        <v>41.490639704257397</v>
      </c>
      <c r="L22" s="490">
        <v>6.3866763181038797</v>
      </c>
      <c r="M22" s="723" t="s">
        <v>49</v>
      </c>
      <c r="N22" s="492">
        <v>1.54988659356765</v>
      </c>
      <c r="O22" s="490">
        <v>8.6722073142084106</v>
      </c>
      <c r="P22" s="490">
        <v>28.4291204041232</v>
      </c>
      <c r="Q22" s="490">
        <v>49.659220699066502</v>
      </c>
      <c r="R22" s="490">
        <v>11.3372460473431</v>
      </c>
      <c r="S22" s="491" t="s">
        <v>49</v>
      </c>
      <c r="T22" s="372"/>
      <c r="U22" s="501" t="s">
        <v>21</v>
      </c>
      <c r="V22" s="492">
        <v>6.5666690878483696</v>
      </c>
      <c r="W22" s="490">
        <v>25.100333803151401</v>
      </c>
      <c r="X22" s="490">
        <v>44.197205345495597</v>
      </c>
      <c r="Y22" s="490">
        <v>21.866701671400701</v>
      </c>
      <c r="Z22" s="490">
        <v>2.2393684735561399</v>
      </c>
      <c r="AA22" s="518" t="s">
        <v>49</v>
      </c>
      <c r="AB22" s="721">
        <v>1.0382071904682399</v>
      </c>
      <c r="AC22" s="490">
        <v>10.777493902786199</v>
      </c>
      <c r="AD22" s="490">
        <v>37.235836096472099</v>
      </c>
      <c r="AE22" s="490">
        <v>44.396170470934997</v>
      </c>
      <c r="AF22" s="490">
        <v>6.4009297807931098</v>
      </c>
      <c r="AG22" s="723" t="s">
        <v>49</v>
      </c>
      <c r="AH22" s="492">
        <v>2.4265372917588901</v>
      </c>
      <c r="AI22" s="490">
        <v>9.3303268710598406</v>
      </c>
      <c r="AJ22" s="490">
        <v>21.929034211818198</v>
      </c>
      <c r="AK22" s="490">
        <v>53.1809191489018</v>
      </c>
      <c r="AL22" s="490">
        <v>12.9156528150491</v>
      </c>
      <c r="AM22" s="491" t="s">
        <v>49</v>
      </c>
    </row>
    <row r="23" spans="1:77" s="381" customFormat="1" ht="9" thickBot="1">
      <c r="A23" s="500" t="s">
        <v>195</v>
      </c>
      <c r="B23" s="489">
        <v>0.96026669022002098</v>
      </c>
      <c r="C23" s="488">
        <v>7.5345975430300101</v>
      </c>
      <c r="D23" s="488">
        <v>31.415354062688401</v>
      </c>
      <c r="E23" s="488">
        <v>46.374595760737897</v>
      </c>
      <c r="F23" s="488">
        <v>13.2218479825197</v>
      </c>
      <c r="G23" s="517" t="s">
        <v>49</v>
      </c>
      <c r="H23" s="724" t="s">
        <v>49</v>
      </c>
      <c r="I23" s="488">
        <v>2.4628319801319098</v>
      </c>
      <c r="J23" s="488">
        <v>21.777619738231799</v>
      </c>
      <c r="K23" s="488">
        <v>51.552030287196899</v>
      </c>
      <c r="L23" s="488">
        <v>22.863381922437899</v>
      </c>
      <c r="M23" s="725">
        <v>1.0167808188660501</v>
      </c>
      <c r="N23" s="715" t="s">
        <v>49</v>
      </c>
      <c r="O23" s="488">
        <v>1.45435075373812</v>
      </c>
      <c r="P23" s="488">
        <v>12.9780026018451</v>
      </c>
      <c r="Q23" s="488">
        <v>50.163462969711702</v>
      </c>
      <c r="R23" s="488">
        <v>32.752528655006302</v>
      </c>
      <c r="S23" s="488">
        <v>2.5957892376640399</v>
      </c>
      <c r="T23" s="372"/>
      <c r="U23" s="500" t="s">
        <v>195</v>
      </c>
      <c r="V23" s="489">
        <v>1.23732646178907</v>
      </c>
      <c r="W23" s="488">
        <v>8.0352648705747196</v>
      </c>
      <c r="X23" s="488">
        <v>32.505340564138002</v>
      </c>
      <c r="Y23" s="488">
        <v>45.571020940374602</v>
      </c>
      <c r="Z23" s="488">
        <v>12.195860531491901</v>
      </c>
      <c r="AA23" s="517" t="s">
        <v>49</v>
      </c>
      <c r="AB23" s="724" t="s">
        <v>49</v>
      </c>
      <c r="AC23" s="488">
        <v>2.2694256069607901</v>
      </c>
      <c r="AD23" s="488">
        <v>19.364437551565398</v>
      </c>
      <c r="AE23" s="488">
        <v>51.729880425145097</v>
      </c>
      <c r="AF23" s="488">
        <v>25.046405222740301</v>
      </c>
      <c r="AG23" s="725">
        <v>1.4385073439168301</v>
      </c>
      <c r="AH23" s="715" t="s">
        <v>49</v>
      </c>
      <c r="AI23" s="488">
        <v>1.3832576453547401</v>
      </c>
      <c r="AJ23" s="488">
        <v>14.3235462935556</v>
      </c>
      <c r="AK23" s="488">
        <v>51.256438428065699</v>
      </c>
      <c r="AL23" s="488">
        <v>30.899197487482901</v>
      </c>
      <c r="AM23" s="488">
        <v>2.0671125137876798</v>
      </c>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row>
    <row r="24" spans="1:77" ht="9" thickBot="1">
      <c r="A24" s="501" t="s">
        <v>22</v>
      </c>
      <c r="B24" s="492">
        <v>5.1327709944997402</v>
      </c>
      <c r="C24" s="490">
        <v>13.927515261710701</v>
      </c>
      <c r="D24" s="490">
        <v>37.5263706399844</v>
      </c>
      <c r="E24" s="490">
        <v>35.685139750867698</v>
      </c>
      <c r="F24" s="490">
        <v>7.5798172251854004</v>
      </c>
      <c r="G24" s="518" t="s">
        <v>49</v>
      </c>
      <c r="H24" s="721">
        <v>2.01810624631067</v>
      </c>
      <c r="I24" s="490">
        <v>8.8242254106736109</v>
      </c>
      <c r="J24" s="490">
        <v>30.734277613517101</v>
      </c>
      <c r="K24" s="490">
        <v>45.9024548401445</v>
      </c>
      <c r="L24" s="490">
        <v>12.1763045100203</v>
      </c>
      <c r="M24" s="722" t="s">
        <v>49</v>
      </c>
      <c r="N24" s="492">
        <v>1.4248653290182101</v>
      </c>
      <c r="O24" s="490">
        <v>3.8475998562884599</v>
      </c>
      <c r="P24" s="490">
        <v>22.022489203725598</v>
      </c>
      <c r="Q24" s="490">
        <v>48.108926232791099</v>
      </c>
      <c r="R24" s="490">
        <v>22.929351490228001</v>
      </c>
      <c r="S24" s="490">
        <v>1.6667678879486201</v>
      </c>
      <c r="T24" s="372"/>
      <c r="U24" s="501" t="s">
        <v>22</v>
      </c>
      <c r="V24" s="492">
        <v>4.2861404208473299</v>
      </c>
      <c r="W24" s="490">
        <v>13.3350631509369</v>
      </c>
      <c r="X24" s="490">
        <v>36.810689353033297</v>
      </c>
      <c r="Y24" s="490">
        <v>37.4725566735315</v>
      </c>
      <c r="Z24" s="490">
        <v>7.9275959089870804</v>
      </c>
      <c r="AA24" s="518" t="s">
        <v>49</v>
      </c>
      <c r="AB24" s="721">
        <v>1.94680999412593</v>
      </c>
      <c r="AC24" s="490">
        <v>6.5057445683780397</v>
      </c>
      <c r="AD24" s="490">
        <v>28.691771515514901</v>
      </c>
      <c r="AE24" s="490">
        <v>47.443639916938999</v>
      </c>
      <c r="AF24" s="490">
        <v>14.8162607715227</v>
      </c>
      <c r="AG24" s="722">
        <v>0.59577323351945899</v>
      </c>
      <c r="AH24" s="492">
        <v>1.67804148885377</v>
      </c>
      <c r="AI24" s="490">
        <v>4.5279427620372097</v>
      </c>
      <c r="AJ24" s="490">
        <v>20.900382349856098</v>
      </c>
      <c r="AK24" s="490">
        <v>47.719749073096402</v>
      </c>
      <c r="AL24" s="490">
        <v>23.5610424551571</v>
      </c>
      <c r="AM24" s="490">
        <v>1.6128418709994199</v>
      </c>
    </row>
    <row r="25" spans="1:77" s="381" customFormat="1" ht="9" thickBot="1">
      <c r="A25" s="500" t="s">
        <v>196</v>
      </c>
      <c r="B25" s="489">
        <v>3.49803496322096</v>
      </c>
      <c r="C25" s="488">
        <v>13.388234365501001</v>
      </c>
      <c r="D25" s="488">
        <v>32.029634119507399</v>
      </c>
      <c r="E25" s="488">
        <v>39.003213470984299</v>
      </c>
      <c r="F25" s="488">
        <v>11.412824630267</v>
      </c>
      <c r="G25" s="516">
        <v>0.66805845051935897</v>
      </c>
      <c r="H25" s="724">
        <v>1.3549997940030301</v>
      </c>
      <c r="I25" s="488">
        <v>4.8122141283098001</v>
      </c>
      <c r="J25" s="488">
        <v>24.022040058787901</v>
      </c>
      <c r="K25" s="488">
        <v>47.610936209735399</v>
      </c>
      <c r="L25" s="488">
        <v>20.705367209588399</v>
      </c>
      <c r="M25" s="725">
        <v>1.49444259957547</v>
      </c>
      <c r="N25" s="715">
        <v>0.56709757361810098</v>
      </c>
      <c r="O25" s="488">
        <v>2.8036450646294702</v>
      </c>
      <c r="P25" s="488">
        <v>17.385694191092298</v>
      </c>
      <c r="Q25" s="488">
        <v>47.103555051504898</v>
      </c>
      <c r="R25" s="488">
        <v>29.170268098868299</v>
      </c>
      <c r="S25" s="488">
        <v>2.9697400202869302</v>
      </c>
      <c r="T25" s="372"/>
      <c r="U25" s="500" t="s">
        <v>196</v>
      </c>
      <c r="V25" s="489">
        <v>3.2060648748326201</v>
      </c>
      <c r="W25" s="488">
        <v>11.799599267139101</v>
      </c>
      <c r="X25" s="488">
        <v>30.8164356095443</v>
      </c>
      <c r="Y25" s="488">
        <v>40.5087346152254</v>
      </c>
      <c r="Z25" s="488">
        <v>13.0414250160271</v>
      </c>
      <c r="AA25" s="516">
        <v>0.62774061723151497</v>
      </c>
      <c r="AB25" s="724" t="s">
        <v>49</v>
      </c>
      <c r="AC25" s="488">
        <v>3.97711581516204</v>
      </c>
      <c r="AD25" s="488">
        <v>21.9405196348681</v>
      </c>
      <c r="AE25" s="488">
        <v>47.599169900862798</v>
      </c>
      <c r="AF25" s="488">
        <v>23.6232912674975</v>
      </c>
      <c r="AG25" s="725">
        <v>2.3976457782485898</v>
      </c>
      <c r="AH25" s="715" t="s">
        <v>49</v>
      </c>
      <c r="AI25" s="488">
        <v>1.16150117339565</v>
      </c>
      <c r="AJ25" s="488">
        <v>12.575087092148699</v>
      </c>
      <c r="AK25" s="488">
        <v>48.9072079302085</v>
      </c>
      <c r="AL25" s="488">
        <v>33.227122229379297</v>
      </c>
      <c r="AM25" s="488">
        <v>4.0362147123146004</v>
      </c>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c r="BW25" s="373"/>
      <c r="BX25" s="373"/>
      <c r="BY25" s="373"/>
    </row>
    <row r="26" spans="1:77" ht="9" thickBot="1">
      <c r="A26" s="501" t="s">
        <v>24</v>
      </c>
      <c r="B26" s="492">
        <v>8.3916093961615594</v>
      </c>
      <c r="C26" s="490">
        <v>22.539282719970501</v>
      </c>
      <c r="D26" s="490">
        <v>41.614807923283699</v>
      </c>
      <c r="E26" s="490">
        <v>23.777556573799799</v>
      </c>
      <c r="F26" s="490">
        <v>3.4825607527717599</v>
      </c>
      <c r="G26" s="518" t="s">
        <v>49</v>
      </c>
      <c r="H26" s="721">
        <v>1.7392197332536801</v>
      </c>
      <c r="I26" s="490">
        <v>11.7489275656028</v>
      </c>
      <c r="J26" s="490">
        <v>35.845100035354001</v>
      </c>
      <c r="K26" s="490">
        <v>40.096778112425902</v>
      </c>
      <c r="L26" s="490">
        <v>9.9532005734308093</v>
      </c>
      <c r="M26" s="722">
        <v>0.61677397993271399</v>
      </c>
      <c r="N26" s="492">
        <v>1.2584911444690099</v>
      </c>
      <c r="O26" s="490">
        <v>6.0667834664998797</v>
      </c>
      <c r="P26" s="490">
        <v>23.736735196849502</v>
      </c>
      <c r="Q26" s="490">
        <v>43.622813111621603</v>
      </c>
      <c r="R26" s="490">
        <v>22.741822335441199</v>
      </c>
      <c r="S26" s="490">
        <v>2.5733547451188601</v>
      </c>
      <c r="T26" s="372"/>
      <c r="U26" s="501" t="s">
        <v>24</v>
      </c>
      <c r="V26" s="492">
        <v>7.18513343219474</v>
      </c>
      <c r="W26" s="490">
        <v>21.6912852236958</v>
      </c>
      <c r="X26" s="490">
        <v>41.723707999094302</v>
      </c>
      <c r="Y26" s="490">
        <v>25.516297630715801</v>
      </c>
      <c r="Z26" s="490">
        <v>3.7128377025049701</v>
      </c>
      <c r="AA26" s="518" t="s">
        <v>49</v>
      </c>
      <c r="AB26" s="721">
        <v>1.98227082186338</v>
      </c>
      <c r="AC26" s="490">
        <v>11.6331205417505</v>
      </c>
      <c r="AD26" s="490">
        <v>35.318890354815899</v>
      </c>
      <c r="AE26" s="490">
        <v>40.077886526814098</v>
      </c>
      <c r="AF26" s="490">
        <v>10.3671800324282</v>
      </c>
      <c r="AG26" s="722">
        <v>0.620651722327898</v>
      </c>
      <c r="AH26" s="492">
        <v>0.55268483620380604</v>
      </c>
      <c r="AI26" s="490">
        <v>3.7261805639182999</v>
      </c>
      <c r="AJ26" s="490">
        <v>21.6684523266896</v>
      </c>
      <c r="AK26" s="490">
        <v>47.401932689876801</v>
      </c>
      <c r="AL26" s="490">
        <v>23.7441686484608</v>
      </c>
      <c r="AM26" s="490">
        <v>2.9065809348506702</v>
      </c>
    </row>
    <row r="27" spans="1:77" s="381" customFormat="1" ht="9" thickBot="1">
      <c r="A27" s="500" t="s">
        <v>194</v>
      </c>
      <c r="B27" s="489">
        <v>4.5442224707619197</v>
      </c>
      <c r="C27" s="488">
        <v>16.875270826236601</v>
      </c>
      <c r="D27" s="488">
        <v>49.601151255595603</v>
      </c>
      <c r="E27" s="488">
        <v>26.574863297653799</v>
      </c>
      <c r="F27" s="488">
        <v>2.3852555169193201</v>
      </c>
      <c r="G27" s="517" t="s">
        <v>49</v>
      </c>
      <c r="H27" s="719">
        <v>1.06816176080449</v>
      </c>
      <c r="I27" s="488">
        <v>9.8609248083917898</v>
      </c>
      <c r="J27" s="488">
        <v>37.845618556921899</v>
      </c>
      <c r="K27" s="488">
        <v>42.910224905200202</v>
      </c>
      <c r="L27" s="488">
        <v>7.9338531926737001</v>
      </c>
      <c r="M27" s="720" t="s">
        <v>49</v>
      </c>
      <c r="N27" s="715">
        <v>0.70876075191376497</v>
      </c>
      <c r="O27" s="488">
        <v>2.9356725175263998</v>
      </c>
      <c r="P27" s="488">
        <v>24.090312839376899</v>
      </c>
      <c r="Q27" s="488">
        <v>52.874738353091303</v>
      </c>
      <c r="R27" s="488">
        <v>18.3283220281564</v>
      </c>
      <c r="S27" s="488">
        <v>1.0621935099352799</v>
      </c>
      <c r="T27" s="372"/>
      <c r="U27" s="500" t="s">
        <v>194</v>
      </c>
      <c r="V27" s="489">
        <v>2.9384946285165601</v>
      </c>
      <c r="W27" s="488">
        <v>15.509118548756801</v>
      </c>
      <c r="X27" s="488">
        <v>44.953577970575999</v>
      </c>
      <c r="Y27" s="488">
        <v>32.2515970434116</v>
      </c>
      <c r="Z27" s="488">
        <v>4.0547595925935598</v>
      </c>
      <c r="AA27" s="517" t="s">
        <v>49</v>
      </c>
      <c r="AB27" s="719">
        <v>1.02983051226255</v>
      </c>
      <c r="AC27" s="488">
        <v>8.3438977030935995</v>
      </c>
      <c r="AD27" s="488">
        <v>36.224107798354197</v>
      </c>
      <c r="AE27" s="488">
        <v>45.094610185229897</v>
      </c>
      <c r="AF27" s="488">
        <v>8.9766598467083405</v>
      </c>
      <c r="AG27" s="720" t="s">
        <v>49</v>
      </c>
      <c r="AH27" s="715" t="s">
        <v>49</v>
      </c>
      <c r="AI27" s="488">
        <v>3.52105596535189</v>
      </c>
      <c r="AJ27" s="488">
        <v>21.154868151061098</v>
      </c>
      <c r="AK27" s="488">
        <v>52.847099188877699</v>
      </c>
      <c r="AL27" s="488">
        <v>20.709552229627999</v>
      </c>
      <c r="AM27" s="488">
        <v>1.5326352909730201</v>
      </c>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row>
    <row r="28" spans="1:77" ht="9" thickBot="1">
      <c r="A28" s="502" t="s">
        <v>25</v>
      </c>
      <c r="B28" s="494">
        <v>4.7843706447154597</v>
      </c>
      <c r="C28" s="493">
        <v>12.5388024406945</v>
      </c>
      <c r="D28" s="493">
        <v>32.827707097257502</v>
      </c>
      <c r="E28" s="493">
        <v>39.332459509683098</v>
      </c>
      <c r="F28" s="493">
        <v>10.0882371145794</v>
      </c>
      <c r="G28" s="714" t="s">
        <v>49</v>
      </c>
      <c r="H28" s="726">
        <v>2.2786737935297299</v>
      </c>
      <c r="I28" s="493">
        <v>7.5123957220050999</v>
      </c>
      <c r="J28" s="493">
        <v>28.1448999500385</v>
      </c>
      <c r="K28" s="493">
        <v>44.495603963447699</v>
      </c>
      <c r="L28" s="493">
        <v>16.410070583082</v>
      </c>
      <c r="M28" s="727">
        <v>1.15835598789704</v>
      </c>
      <c r="N28" s="494">
        <v>2.2266098923580802</v>
      </c>
      <c r="O28" s="493">
        <v>4.67401742804525</v>
      </c>
      <c r="P28" s="493">
        <v>20.6902601310065</v>
      </c>
      <c r="Q28" s="493">
        <v>44.979816111567501</v>
      </c>
      <c r="R28" s="493">
        <v>24.577747602171701</v>
      </c>
      <c r="S28" s="493">
        <v>2.8515488348509401</v>
      </c>
      <c r="T28" s="372"/>
      <c r="U28" s="502" t="s">
        <v>25</v>
      </c>
      <c r="V28" s="494">
        <v>5.5603823640287704</v>
      </c>
      <c r="W28" s="493">
        <v>13.575959906439399</v>
      </c>
      <c r="X28" s="493">
        <v>34.055640766621302</v>
      </c>
      <c r="Y28" s="493">
        <v>37.581908304191998</v>
      </c>
      <c r="Z28" s="493">
        <v>8.8038173954627794</v>
      </c>
      <c r="AA28" s="714" t="s">
        <v>49</v>
      </c>
      <c r="AB28" s="726">
        <v>1.6915037778820801</v>
      </c>
      <c r="AC28" s="493">
        <v>5.9116944291283096</v>
      </c>
      <c r="AD28" s="493">
        <v>26.106526154315901</v>
      </c>
      <c r="AE28" s="493">
        <v>46.782233509030704</v>
      </c>
      <c r="AF28" s="493">
        <v>18.169084666784901</v>
      </c>
      <c r="AG28" s="727">
        <v>1.33895746285814</v>
      </c>
      <c r="AH28" s="494">
        <v>1.4554180185778101</v>
      </c>
      <c r="AI28" s="493">
        <v>3.90320313152972</v>
      </c>
      <c r="AJ28" s="493">
        <v>20.511853215225901</v>
      </c>
      <c r="AK28" s="493">
        <v>46.468528077426498</v>
      </c>
      <c r="AL28" s="493">
        <v>24.989687702488801</v>
      </c>
      <c r="AM28" s="493">
        <v>2.6713098547512599</v>
      </c>
    </row>
    <row r="29" spans="1:77" s="497" customFormat="1" ht="9" thickBot="1">
      <c r="A29" s="503" t="s">
        <v>23</v>
      </c>
      <c r="B29" s="496">
        <v>5.3950804154867402</v>
      </c>
      <c r="C29" s="495">
        <v>17.4568123841721</v>
      </c>
      <c r="D29" s="495">
        <v>39.159379402998198</v>
      </c>
      <c r="E29" s="495">
        <v>31.446168077509299</v>
      </c>
      <c r="F29" s="495">
        <v>6.2738792174345797</v>
      </c>
      <c r="G29" s="519">
        <v>0.268680502399048</v>
      </c>
      <c r="H29" s="728">
        <v>1.68792658484303</v>
      </c>
      <c r="I29" s="495">
        <v>9.0839653272890803</v>
      </c>
      <c r="J29" s="495">
        <v>32.448908345704403</v>
      </c>
      <c r="K29" s="495">
        <v>43.603314439571903</v>
      </c>
      <c r="L29" s="495">
        <v>12.5296287131636</v>
      </c>
      <c r="M29" s="729">
        <v>0.64625658942797004</v>
      </c>
      <c r="N29" s="496">
        <v>1.0929175493799499</v>
      </c>
      <c r="O29" s="495">
        <v>4.8653698056987702</v>
      </c>
      <c r="P29" s="495">
        <v>23.004930297821801</v>
      </c>
      <c r="Q29" s="495">
        <v>47.844502960868503</v>
      </c>
      <c r="R29" s="495">
        <v>21.457624846706999</v>
      </c>
      <c r="S29" s="495">
        <v>1.7346545395239601</v>
      </c>
      <c r="T29" s="372"/>
      <c r="U29" s="503" t="s">
        <v>23</v>
      </c>
      <c r="V29" s="496">
        <v>5.1478525988663</v>
      </c>
      <c r="W29" s="495">
        <v>16.995357250426199</v>
      </c>
      <c r="X29" s="495">
        <v>38.900438076339903</v>
      </c>
      <c r="Y29" s="495">
        <v>32.329292472057404</v>
      </c>
      <c r="Z29" s="495">
        <v>6.3699834949682002</v>
      </c>
      <c r="AA29" s="519">
        <v>0.25707610734191499</v>
      </c>
      <c r="AB29" s="728">
        <v>1.2585444886758499</v>
      </c>
      <c r="AC29" s="495">
        <v>7.85480719227058</v>
      </c>
      <c r="AD29" s="495">
        <v>30.964189637913599</v>
      </c>
      <c r="AE29" s="495">
        <v>45.169156767488801</v>
      </c>
      <c r="AF29" s="495">
        <v>13.938919038685899</v>
      </c>
      <c r="AG29" s="729">
        <v>0.81438287496526396</v>
      </c>
      <c r="AH29" s="496">
        <v>0.83525279864535995</v>
      </c>
      <c r="AI29" s="495">
        <v>4.2452480194283497</v>
      </c>
      <c r="AJ29" s="495">
        <v>21.5353559123593</v>
      </c>
      <c r="AK29" s="495">
        <v>49.009074406789303</v>
      </c>
      <c r="AL29" s="495">
        <v>22.555704837633101</v>
      </c>
      <c r="AM29" s="495">
        <v>1.8193640251445899</v>
      </c>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row>
    <row r="30" spans="1:77" ht="9" thickBot="1">
      <c r="A30" s="504" t="s">
        <v>26</v>
      </c>
      <c r="B30" s="499">
        <v>5.3981849960087898</v>
      </c>
      <c r="C30" s="498">
        <v>18.2312786803056</v>
      </c>
      <c r="D30" s="498">
        <v>40.006134141557503</v>
      </c>
      <c r="E30" s="498">
        <v>30.581054593526201</v>
      </c>
      <c r="F30" s="498">
        <v>5.5548742380668097</v>
      </c>
      <c r="G30" s="520">
        <v>0.22847335053499601</v>
      </c>
      <c r="H30" s="730">
        <v>1.7541402312291901</v>
      </c>
      <c r="I30" s="498">
        <v>9.5597848388353608</v>
      </c>
      <c r="J30" s="498">
        <v>33.736499539528097</v>
      </c>
      <c r="K30" s="498">
        <v>42.9024363271689</v>
      </c>
      <c r="L30" s="498">
        <v>11.4515007756477</v>
      </c>
      <c r="M30" s="731">
        <v>0.59563828759078397</v>
      </c>
      <c r="N30" s="499">
        <v>1.0986387918031</v>
      </c>
      <c r="O30" s="498">
        <v>5.2033144353229703</v>
      </c>
      <c r="P30" s="498">
        <v>24.2030065847486</v>
      </c>
      <c r="Q30" s="498">
        <v>47.706854604051202</v>
      </c>
      <c r="R30" s="498">
        <v>20.175046466122598</v>
      </c>
      <c r="S30" s="498">
        <v>1.6131391179516199</v>
      </c>
      <c r="T30" s="372"/>
      <c r="U30" s="504" t="s">
        <v>26</v>
      </c>
      <c r="V30" s="499">
        <v>5.0200814702569598</v>
      </c>
      <c r="W30" s="498">
        <v>17.4926077615449</v>
      </c>
      <c r="X30" s="498">
        <v>39.717889931683203</v>
      </c>
      <c r="Y30" s="498">
        <v>31.782056108968298</v>
      </c>
      <c r="Z30" s="498">
        <v>5.7618864752762002</v>
      </c>
      <c r="AA30" s="520">
        <v>0.22547825227048501</v>
      </c>
      <c r="AB30" s="730">
        <v>1.2279842493654001</v>
      </c>
      <c r="AC30" s="498">
        <v>8.3849655121136006</v>
      </c>
      <c r="AD30" s="498">
        <v>32.243407032096798</v>
      </c>
      <c r="AE30" s="498">
        <v>44.6430987938434</v>
      </c>
      <c r="AF30" s="498">
        <v>12.752236177707699</v>
      </c>
      <c r="AG30" s="731">
        <v>0.74830823487313203</v>
      </c>
      <c r="AH30" s="499">
        <v>0.84513610309700204</v>
      </c>
      <c r="AI30" s="498">
        <v>4.4367716768587302</v>
      </c>
      <c r="AJ30" s="498">
        <v>22.579436801238302</v>
      </c>
      <c r="AK30" s="498">
        <v>48.924022905351102</v>
      </c>
      <c r="AL30" s="498">
        <v>21.4887155149897</v>
      </c>
      <c r="AM30" s="498">
        <v>1.7259169984651399</v>
      </c>
    </row>
    <row r="31" spans="1:77">
      <c r="B31" s="523"/>
      <c r="C31" s="523"/>
      <c r="D31" s="523"/>
      <c r="E31" s="523"/>
      <c r="F31" s="523"/>
      <c r="G31" s="523"/>
      <c r="H31" s="523"/>
      <c r="I31" s="523"/>
      <c r="J31" s="523"/>
      <c r="K31" s="523"/>
      <c r="L31" s="523"/>
      <c r="M31" s="523"/>
      <c r="N31" s="523"/>
      <c r="O31" s="523"/>
      <c r="P31" s="523"/>
      <c r="Q31" s="523"/>
      <c r="R31" s="523"/>
      <c r="T31" s="372"/>
    </row>
    <row r="32" spans="1:77">
      <c r="B32" s="523"/>
      <c r="C32" s="523"/>
      <c r="D32" s="523"/>
      <c r="E32" s="523"/>
      <c r="F32" s="523"/>
      <c r="G32" s="523"/>
      <c r="H32" s="523"/>
      <c r="I32" s="523"/>
      <c r="J32" s="523"/>
      <c r="K32" s="523"/>
      <c r="L32" s="523"/>
      <c r="M32" s="523"/>
      <c r="N32" s="523"/>
      <c r="O32" s="523"/>
      <c r="P32" s="523"/>
      <c r="Q32" s="523"/>
      <c r="R32" s="523"/>
      <c r="T32" s="372"/>
    </row>
    <row r="33" spans="1:77" ht="15" thickBot="1">
      <c r="A33" s="970" t="s">
        <v>53</v>
      </c>
      <c r="B33" s="523"/>
      <c r="C33" s="523"/>
      <c r="D33" s="523"/>
      <c r="E33" s="523"/>
      <c r="F33" s="523"/>
      <c r="G33" s="523"/>
      <c r="H33" s="523"/>
      <c r="I33" s="523"/>
      <c r="J33" s="523"/>
      <c r="K33" s="523"/>
      <c r="L33" s="523"/>
      <c r="M33" s="523"/>
      <c r="N33" s="523"/>
      <c r="O33" s="523"/>
      <c r="P33" s="523"/>
      <c r="Q33" s="523"/>
      <c r="R33" s="523"/>
      <c r="T33" s="372"/>
    </row>
    <row r="34" spans="1:77" s="372" customFormat="1" ht="9" thickBot="1">
      <c r="A34" s="482"/>
      <c r="B34" s="1077" t="s">
        <v>335</v>
      </c>
      <c r="C34" s="1077"/>
      <c r="D34" s="1077"/>
      <c r="E34" s="1077"/>
      <c r="F34" s="1077"/>
      <c r="G34" s="1077"/>
      <c r="H34" s="1077"/>
      <c r="I34" s="1077"/>
      <c r="J34" s="1077"/>
      <c r="K34" s="1077"/>
      <c r="L34" s="1077"/>
      <c r="M34" s="1077"/>
      <c r="N34" s="1077"/>
      <c r="O34" s="1077"/>
      <c r="P34" s="1077"/>
      <c r="Q34" s="1077"/>
      <c r="R34" s="1077"/>
      <c r="S34" s="1077"/>
      <c r="U34" s="482"/>
      <c r="V34" s="1082" t="s">
        <v>336</v>
      </c>
      <c r="W34" s="1077"/>
      <c r="X34" s="1077"/>
      <c r="Y34" s="1077"/>
      <c r="Z34" s="1077"/>
      <c r="AA34" s="1077"/>
      <c r="AB34" s="1077"/>
      <c r="AC34" s="1077"/>
      <c r="AD34" s="1077"/>
      <c r="AE34" s="1077"/>
      <c r="AF34" s="1077"/>
      <c r="AG34" s="1077"/>
      <c r="AH34" s="1077"/>
      <c r="AI34" s="1077"/>
      <c r="AJ34" s="1077"/>
      <c r="AK34" s="1077"/>
      <c r="AL34" s="1077"/>
      <c r="AM34" s="1077"/>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483"/>
    </row>
    <row r="35" spans="1:77" s="372" customFormat="1" ht="9" thickBot="1">
      <c r="A35" s="484"/>
      <c r="B35" s="1077" t="s">
        <v>313</v>
      </c>
      <c r="C35" s="1078"/>
      <c r="D35" s="1078"/>
      <c r="E35" s="1078"/>
      <c r="F35" s="1078"/>
      <c r="G35" s="1079"/>
      <c r="H35" s="1080" t="s">
        <v>314</v>
      </c>
      <c r="I35" s="1078"/>
      <c r="J35" s="1078"/>
      <c r="K35" s="1078"/>
      <c r="L35" s="1078"/>
      <c r="M35" s="1081"/>
      <c r="N35" s="1082" t="s">
        <v>315</v>
      </c>
      <c r="O35" s="1078"/>
      <c r="P35" s="1078"/>
      <c r="Q35" s="1078"/>
      <c r="R35" s="1078"/>
      <c r="S35" s="1078"/>
      <c r="U35" s="484"/>
      <c r="V35" s="1082" t="s">
        <v>313</v>
      </c>
      <c r="W35" s="1078"/>
      <c r="X35" s="1078"/>
      <c r="Y35" s="1078"/>
      <c r="Z35" s="1078"/>
      <c r="AA35" s="1079"/>
      <c r="AB35" s="1080" t="s">
        <v>314</v>
      </c>
      <c r="AC35" s="1078"/>
      <c r="AD35" s="1078"/>
      <c r="AE35" s="1078"/>
      <c r="AF35" s="1078"/>
      <c r="AG35" s="1081"/>
      <c r="AH35" s="1082" t="s">
        <v>315</v>
      </c>
      <c r="AI35" s="1078"/>
      <c r="AJ35" s="1078"/>
      <c r="AK35" s="1078"/>
      <c r="AL35" s="1078"/>
      <c r="AM35" s="1078"/>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3"/>
      <c r="BM35" s="483"/>
      <c r="BN35" s="483"/>
      <c r="BO35" s="483"/>
      <c r="BP35" s="483"/>
      <c r="BQ35" s="483"/>
      <c r="BR35" s="483"/>
      <c r="BS35" s="483"/>
      <c r="BT35" s="483"/>
      <c r="BU35" s="483"/>
      <c r="BV35" s="483"/>
      <c r="BW35" s="483"/>
      <c r="BX35" s="483"/>
      <c r="BY35" s="483"/>
    </row>
    <row r="36" spans="1:77" s="372" customFormat="1" ht="27" customHeight="1" thickBot="1">
      <c r="A36" s="484"/>
      <c r="B36" s="485" t="s">
        <v>284</v>
      </c>
      <c r="C36" s="486" t="s">
        <v>265</v>
      </c>
      <c r="D36" s="486" t="s">
        <v>264</v>
      </c>
      <c r="E36" s="486" t="s">
        <v>263</v>
      </c>
      <c r="F36" s="486" t="s">
        <v>262</v>
      </c>
      <c r="G36" s="732" t="s">
        <v>261</v>
      </c>
      <c r="H36" s="733" t="s">
        <v>284</v>
      </c>
      <c r="I36" s="486" t="s">
        <v>265</v>
      </c>
      <c r="J36" s="486" t="s">
        <v>264</v>
      </c>
      <c r="K36" s="486" t="s">
        <v>263</v>
      </c>
      <c r="L36" s="486" t="s">
        <v>262</v>
      </c>
      <c r="M36" s="734" t="s">
        <v>261</v>
      </c>
      <c r="N36" s="487" t="s">
        <v>284</v>
      </c>
      <c r="O36" s="486" t="s">
        <v>265</v>
      </c>
      <c r="P36" s="486" t="s">
        <v>264</v>
      </c>
      <c r="Q36" s="486" t="s">
        <v>263</v>
      </c>
      <c r="R36" s="486" t="s">
        <v>262</v>
      </c>
      <c r="S36" s="525" t="s">
        <v>261</v>
      </c>
      <c r="U36" s="484"/>
      <c r="V36" s="487" t="s">
        <v>284</v>
      </c>
      <c r="W36" s="486" t="s">
        <v>265</v>
      </c>
      <c r="X36" s="486" t="s">
        <v>264</v>
      </c>
      <c r="Y36" s="486" t="s">
        <v>263</v>
      </c>
      <c r="Z36" s="486" t="s">
        <v>262</v>
      </c>
      <c r="AA36" s="732" t="s">
        <v>261</v>
      </c>
      <c r="AB36" s="733" t="s">
        <v>284</v>
      </c>
      <c r="AC36" s="486" t="s">
        <v>265</v>
      </c>
      <c r="AD36" s="486" t="s">
        <v>264</v>
      </c>
      <c r="AE36" s="486" t="s">
        <v>263</v>
      </c>
      <c r="AF36" s="486" t="s">
        <v>262</v>
      </c>
      <c r="AG36" s="734" t="s">
        <v>261</v>
      </c>
      <c r="AH36" s="487" t="s">
        <v>284</v>
      </c>
      <c r="AI36" s="486" t="s">
        <v>265</v>
      </c>
      <c r="AJ36" s="486" t="s">
        <v>264</v>
      </c>
      <c r="AK36" s="486" t="s">
        <v>263</v>
      </c>
      <c r="AL36" s="486" t="s">
        <v>262</v>
      </c>
      <c r="AM36" s="486" t="s">
        <v>261</v>
      </c>
      <c r="AN36" s="483"/>
      <c r="AO36" s="483"/>
      <c r="AP36" s="483"/>
      <c r="AQ36" s="483"/>
      <c r="AR36" s="483"/>
      <c r="AS36" s="483"/>
      <c r="AT36" s="483"/>
      <c r="AU36" s="483"/>
      <c r="AV36" s="483"/>
      <c r="AW36" s="483"/>
      <c r="AX36" s="483"/>
      <c r="AY36" s="483"/>
      <c r="AZ36" s="483"/>
      <c r="BA36" s="483"/>
      <c r="BB36" s="483"/>
      <c r="BC36" s="483"/>
      <c r="BD36" s="483"/>
      <c r="BE36" s="483"/>
      <c r="BF36" s="483"/>
      <c r="BG36" s="483"/>
      <c r="BH36" s="483"/>
      <c r="BI36" s="483"/>
      <c r="BJ36" s="483"/>
      <c r="BK36" s="483"/>
      <c r="BL36" s="483"/>
      <c r="BM36" s="483"/>
      <c r="BN36" s="483"/>
      <c r="BO36" s="483"/>
      <c r="BP36" s="483"/>
      <c r="BQ36" s="483"/>
      <c r="BR36" s="483"/>
      <c r="BS36" s="483"/>
      <c r="BT36" s="483"/>
      <c r="BU36" s="483"/>
      <c r="BV36" s="483"/>
      <c r="BW36" s="483"/>
      <c r="BX36" s="483"/>
      <c r="BY36" s="483"/>
    </row>
    <row r="37" spans="1:77" ht="9" thickBot="1">
      <c r="A37" s="800" t="s">
        <v>10</v>
      </c>
      <c r="B37" s="801">
        <v>12.771558768558799</v>
      </c>
      <c r="C37" s="802">
        <v>24.821594527888401</v>
      </c>
      <c r="D37" s="802">
        <v>36.6028887453651</v>
      </c>
      <c r="E37" s="802">
        <v>21.274702519828399</v>
      </c>
      <c r="F37" s="802">
        <v>4.2561956881526903</v>
      </c>
      <c r="G37" s="803" t="s">
        <v>49</v>
      </c>
      <c r="H37" s="804">
        <v>3.2618209683859298</v>
      </c>
      <c r="I37" s="802">
        <v>13.479098961035101</v>
      </c>
      <c r="J37" s="802">
        <v>34.132695033495999</v>
      </c>
      <c r="K37" s="802">
        <v>36.325939057244398</v>
      </c>
      <c r="L37" s="802">
        <v>11.925950209738399</v>
      </c>
      <c r="M37" s="805">
        <v>0.87449577010023605</v>
      </c>
      <c r="N37" s="801">
        <v>1.4545638857413301</v>
      </c>
      <c r="O37" s="802">
        <v>7.2446482678192803</v>
      </c>
      <c r="P37" s="802">
        <v>23.3938806612178</v>
      </c>
      <c r="Q37" s="802">
        <v>43.625669951568199</v>
      </c>
      <c r="R37" s="802">
        <v>21.697428117750299</v>
      </c>
      <c r="S37" s="806">
        <v>2.5838091159030898</v>
      </c>
      <c r="T37" s="372"/>
      <c r="U37" s="800" t="s">
        <v>10</v>
      </c>
      <c r="V37" s="801">
        <v>8.5424929483154308</v>
      </c>
      <c r="W37" s="802">
        <v>21.253293196545702</v>
      </c>
      <c r="X37" s="802">
        <v>36.494905568174403</v>
      </c>
      <c r="Y37" s="802">
        <v>26.492226062254801</v>
      </c>
      <c r="Z37" s="802">
        <v>6.9151741601560097</v>
      </c>
      <c r="AA37" s="803" t="s">
        <v>49</v>
      </c>
      <c r="AB37" s="804">
        <v>2.1229222002864301</v>
      </c>
      <c r="AC37" s="802">
        <v>10.8276418212801</v>
      </c>
      <c r="AD37" s="802">
        <v>30.440795168313102</v>
      </c>
      <c r="AE37" s="802">
        <v>40.185171771175902</v>
      </c>
      <c r="AF37" s="802">
        <v>14.9230516537699</v>
      </c>
      <c r="AG37" s="805">
        <v>1.5004173851746301</v>
      </c>
      <c r="AH37" s="801">
        <v>0.96518963104253896</v>
      </c>
      <c r="AI37" s="802">
        <v>6.2640244172433501</v>
      </c>
      <c r="AJ37" s="802">
        <v>24.3642254473096</v>
      </c>
      <c r="AK37" s="802">
        <v>42.627513277524102</v>
      </c>
      <c r="AL37" s="802">
        <v>22.9965860669104</v>
      </c>
      <c r="AM37" s="806">
        <v>2.7824611599700102</v>
      </c>
    </row>
    <row r="38" spans="1:77" ht="9" thickBot="1">
      <c r="A38" s="500" t="s">
        <v>9</v>
      </c>
      <c r="B38" s="489">
        <v>6.3187236082318696</v>
      </c>
      <c r="C38" s="488">
        <v>16.915805418769999</v>
      </c>
      <c r="D38" s="488">
        <v>35.4989565384708</v>
      </c>
      <c r="E38" s="488">
        <v>31.322719616478601</v>
      </c>
      <c r="F38" s="488">
        <v>8.9140010291196496</v>
      </c>
      <c r="G38" s="517">
        <v>1.02979378892905</v>
      </c>
      <c r="H38" s="724">
        <v>3.481099642412</v>
      </c>
      <c r="I38" s="488">
        <v>11.976712485179799</v>
      </c>
      <c r="J38" s="488">
        <v>32.127704584255603</v>
      </c>
      <c r="K38" s="488">
        <v>37.411215264952503</v>
      </c>
      <c r="L38" s="488">
        <v>13.218431854442899</v>
      </c>
      <c r="M38" s="725">
        <v>1.78483616875727</v>
      </c>
      <c r="N38" s="715">
        <v>2.1520425600416102</v>
      </c>
      <c r="O38" s="488">
        <v>7.1742907601020702</v>
      </c>
      <c r="P38" s="488">
        <v>25.640073740940402</v>
      </c>
      <c r="Q38" s="488">
        <v>39.695127988730498</v>
      </c>
      <c r="R38" s="488">
        <v>21.9786395972659</v>
      </c>
      <c r="S38" s="488">
        <v>3.3598253529195299</v>
      </c>
      <c r="T38" s="372"/>
      <c r="U38" s="500" t="s">
        <v>9</v>
      </c>
      <c r="V38" s="489">
        <v>6.5414464980457403</v>
      </c>
      <c r="W38" s="488">
        <v>16.335101409284999</v>
      </c>
      <c r="X38" s="488">
        <v>34.9868972261633</v>
      </c>
      <c r="Y38" s="488">
        <v>31.813582619278201</v>
      </c>
      <c r="Z38" s="488">
        <v>9.3787348201825704</v>
      </c>
      <c r="AA38" s="517">
        <v>0.94423742704522495</v>
      </c>
      <c r="AB38" s="724">
        <v>3.6364516344979401</v>
      </c>
      <c r="AC38" s="488">
        <v>13.0115422952661</v>
      </c>
      <c r="AD38" s="488">
        <v>31.812811202154801</v>
      </c>
      <c r="AE38" s="488">
        <v>35.476096828281797</v>
      </c>
      <c r="AF38" s="488">
        <v>14.057381783104301</v>
      </c>
      <c r="AG38" s="725">
        <v>2.0057162566950701</v>
      </c>
      <c r="AH38" s="715">
        <v>1.2491175434688799</v>
      </c>
      <c r="AI38" s="488">
        <v>6.34314974963302</v>
      </c>
      <c r="AJ38" s="488">
        <v>27.046225819334602</v>
      </c>
      <c r="AK38" s="488">
        <v>40.611661114493003</v>
      </c>
      <c r="AL38" s="488">
        <v>21.1754374634715</v>
      </c>
      <c r="AM38" s="488">
        <v>3.5744083095990402</v>
      </c>
    </row>
    <row r="39" spans="1:77" ht="9" thickBot="1">
      <c r="A39" s="501" t="s">
        <v>11</v>
      </c>
      <c r="B39" s="492">
        <v>6.9552384074925699</v>
      </c>
      <c r="C39" s="490">
        <v>15.9864628616363</v>
      </c>
      <c r="D39" s="490">
        <v>40.065800580819598</v>
      </c>
      <c r="E39" s="490">
        <v>29.744914335262099</v>
      </c>
      <c r="F39" s="490">
        <v>6.8375206378028501</v>
      </c>
      <c r="G39" s="518" t="s">
        <v>49</v>
      </c>
      <c r="H39" s="721">
        <v>1.81616663605128</v>
      </c>
      <c r="I39" s="490">
        <v>9.2149172083803297</v>
      </c>
      <c r="J39" s="490">
        <v>32.723979498410799</v>
      </c>
      <c r="K39" s="490">
        <v>41.322829303728199</v>
      </c>
      <c r="L39" s="490">
        <v>13.817157364872999</v>
      </c>
      <c r="M39" s="722">
        <v>1.10494998855641</v>
      </c>
      <c r="N39" s="492">
        <v>1.7089004231993701</v>
      </c>
      <c r="O39" s="490">
        <v>6.0474707493315103</v>
      </c>
      <c r="P39" s="490">
        <v>24.309478361143501</v>
      </c>
      <c r="Q39" s="490">
        <v>43.520148424181201</v>
      </c>
      <c r="R39" s="490">
        <v>21.868135660008299</v>
      </c>
      <c r="S39" s="490">
        <v>2.5458663821361398</v>
      </c>
      <c r="T39" s="372"/>
      <c r="U39" s="501" t="s">
        <v>11</v>
      </c>
      <c r="V39" s="492">
        <v>5.3187409846410896</v>
      </c>
      <c r="W39" s="490">
        <v>15.232884225117999</v>
      </c>
      <c r="X39" s="490">
        <v>39.854937387767599</v>
      </c>
      <c r="Y39" s="490">
        <v>31.7361150690598</v>
      </c>
      <c r="Z39" s="490">
        <v>7.4226515047436603</v>
      </c>
      <c r="AA39" s="518" t="s">
        <v>49</v>
      </c>
      <c r="AB39" s="721">
        <v>1.5057958233140201</v>
      </c>
      <c r="AC39" s="490">
        <v>6.7866186835401701</v>
      </c>
      <c r="AD39" s="490">
        <v>28.9047954741587</v>
      </c>
      <c r="AE39" s="490">
        <v>44.689353146656401</v>
      </c>
      <c r="AF39" s="490">
        <v>16.6327547124163</v>
      </c>
      <c r="AG39" s="722">
        <v>1.48068215991438</v>
      </c>
      <c r="AH39" s="492">
        <v>0.78158052418629298</v>
      </c>
      <c r="AI39" s="490">
        <v>3.5879154965209601</v>
      </c>
      <c r="AJ39" s="490">
        <v>20.023536528967501</v>
      </c>
      <c r="AK39" s="490">
        <v>43.199011607720401</v>
      </c>
      <c r="AL39" s="490">
        <v>28.627829086735598</v>
      </c>
      <c r="AM39" s="490">
        <v>3.7801267558692402</v>
      </c>
    </row>
    <row r="40" spans="1:77" ht="9" thickBot="1">
      <c r="A40" s="500" t="s">
        <v>12</v>
      </c>
      <c r="B40" s="489">
        <v>9.0746081706276591</v>
      </c>
      <c r="C40" s="488">
        <v>20.929553397300499</v>
      </c>
      <c r="D40" s="488">
        <v>34.602193302833101</v>
      </c>
      <c r="E40" s="488">
        <v>27.609249347600102</v>
      </c>
      <c r="F40" s="488">
        <v>7.1616919235871102</v>
      </c>
      <c r="G40" s="516">
        <v>0.62270385805151196</v>
      </c>
      <c r="H40" s="724">
        <v>4.6803298045120902</v>
      </c>
      <c r="I40" s="488">
        <v>15.6309559275215</v>
      </c>
      <c r="J40" s="488">
        <v>32.335930022079097</v>
      </c>
      <c r="K40" s="488">
        <v>34.860809450085704</v>
      </c>
      <c r="L40" s="488">
        <v>11.3541589085832</v>
      </c>
      <c r="M40" s="725">
        <v>1.13781588721851</v>
      </c>
      <c r="N40" s="715">
        <v>2.0862371351419502</v>
      </c>
      <c r="O40" s="488">
        <v>10.5575068064208</v>
      </c>
      <c r="P40" s="488">
        <v>28.362358886855599</v>
      </c>
      <c r="Q40" s="488">
        <v>38.743658572981197</v>
      </c>
      <c r="R40" s="488">
        <v>17.785327709284498</v>
      </c>
      <c r="S40" s="488">
        <v>2.4649108893159299</v>
      </c>
      <c r="T40" s="372"/>
      <c r="U40" s="500" t="s">
        <v>12</v>
      </c>
      <c r="V40" s="489">
        <v>10.2986011145292</v>
      </c>
      <c r="W40" s="488">
        <v>22.988633283693002</v>
      </c>
      <c r="X40" s="488">
        <v>35.067597194439102</v>
      </c>
      <c r="Y40" s="488">
        <v>25.089830611163599</v>
      </c>
      <c r="Z40" s="488">
        <v>6.06624871439349</v>
      </c>
      <c r="AA40" s="516" t="s">
        <v>49</v>
      </c>
      <c r="AB40" s="724">
        <v>3.60610741890026</v>
      </c>
      <c r="AC40" s="488">
        <v>14.271553404543599</v>
      </c>
      <c r="AD40" s="488">
        <v>32.623129101132101</v>
      </c>
      <c r="AE40" s="488">
        <v>36.026046419795101</v>
      </c>
      <c r="AF40" s="488">
        <v>12.147174053754799</v>
      </c>
      <c r="AG40" s="725">
        <v>1.3259896018741399</v>
      </c>
      <c r="AH40" s="715">
        <v>2.2509812609010198</v>
      </c>
      <c r="AI40" s="488">
        <v>9.9264360613974798</v>
      </c>
      <c r="AJ40" s="488">
        <v>27.615972479065501</v>
      </c>
      <c r="AK40" s="488">
        <v>39.885905941463299</v>
      </c>
      <c r="AL40" s="488">
        <v>17.965288395395699</v>
      </c>
      <c r="AM40" s="488">
        <v>2.3554158617769301</v>
      </c>
    </row>
    <row r="41" spans="1:77" ht="9" thickBot="1">
      <c r="A41" s="501" t="s">
        <v>14</v>
      </c>
      <c r="B41" s="492">
        <v>5.45</v>
      </c>
      <c r="C41" s="490">
        <v>17.3</v>
      </c>
      <c r="D41" s="490">
        <v>40.19</v>
      </c>
      <c r="E41" s="490">
        <v>31.3</v>
      </c>
      <c r="F41" s="490">
        <v>5.55</v>
      </c>
      <c r="G41" s="518"/>
      <c r="H41" s="721">
        <v>2.3199999999999998</v>
      </c>
      <c r="I41" s="490">
        <v>11.46</v>
      </c>
      <c r="J41" s="490">
        <v>37.24</v>
      </c>
      <c r="K41" s="490">
        <v>39.53</v>
      </c>
      <c r="L41" s="490">
        <v>8.92</v>
      </c>
      <c r="M41" s="722">
        <v>0.53</v>
      </c>
      <c r="N41" s="492"/>
      <c r="O41" s="490">
        <v>8.0500000000000007</v>
      </c>
      <c r="P41" s="490">
        <v>33.840000000000003</v>
      </c>
      <c r="Q41" s="490">
        <v>41.29</v>
      </c>
      <c r="R41" s="490">
        <v>15.49</v>
      </c>
      <c r="S41" s="490">
        <v>0.95</v>
      </c>
      <c r="T41" s="372"/>
      <c r="U41" s="501" t="s">
        <v>14</v>
      </c>
      <c r="V41" s="492">
        <v>5.31</v>
      </c>
      <c r="W41" s="490">
        <v>16.93</v>
      </c>
      <c r="X41" s="490">
        <v>39.729999999999997</v>
      </c>
      <c r="Y41" s="490">
        <v>31.55</v>
      </c>
      <c r="Z41" s="490">
        <v>6.18</v>
      </c>
      <c r="AA41" s="518"/>
      <c r="AB41" s="721">
        <v>2.0499999999999998</v>
      </c>
      <c r="AC41" s="490">
        <v>11.86</v>
      </c>
      <c r="AD41" s="490">
        <v>38.04</v>
      </c>
      <c r="AE41" s="490">
        <v>38.67</v>
      </c>
      <c r="AF41" s="490">
        <v>8.86</v>
      </c>
      <c r="AG41" s="722">
        <v>0.52</v>
      </c>
      <c r="AH41" s="492">
        <v>0.56000000000000005</v>
      </c>
      <c r="AI41" s="490">
        <v>6.19</v>
      </c>
      <c r="AJ41" s="490">
        <v>32.85</v>
      </c>
      <c r="AK41" s="490">
        <v>44.95</v>
      </c>
      <c r="AL41" s="490">
        <v>14.67</v>
      </c>
      <c r="AM41" s="490">
        <v>0.78</v>
      </c>
    </row>
    <row r="42" spans="1:77" ht="9" thickBot="1">
      <c r="A42" s="500" t="s">
        <v>13</v>
      </c>
      <c r="B42" s="489">
        <v>6.5702107012723596</v>
      </c>
      <c r="C42" s="488">
        <v>20.7639585300855</v>
      </c>
      <c r="D42" s="488">
        <v>42.334953466803597</v>
      </c>
      <c r="E42" s="488">
        <v>26.615193341861399</v>
      </c>
      <c r="F42" s="488">
        <v>3.6226370637772001</v>
      </c>
      <c r="G42" s="517" t="s">
        <v>49</v>
      </c>
      <c r="H42" s="719">
        <v>1.51617038349666</v>
      </c>
      <c r="I42" s="488">
        <v>9.5656888724609299</v>
      </c>
      <c r="J42" s="488">
        <v>39.373512428796097</v>
      </c>
      <c r="K42" s="488">
        <v>41.694224626931401</v>
      </c>
      <c r="L42" s="488">
        <v>7.7022214885944802</v>
      </c>
      <c r="M42" s="720" t="s">
        <v>49</v>
      </c>
      <c r="N42" s="715">
        <v>0.669839335285488</v>
      </c>
      <c r="O42" s="488">
        <v>4.2825763136310302</v>
      </c>
      <c r="P42" s="488">
        <v>30.870007094612301</v>
      </c>
      <c r="Q42" s="488">
        <v>49.372060435187997</v>
      </c>
      <c r="R42" s="488">
        <v>13.9991896305767</v>
      </c>
      <c r="S42" s="488">
        <v>0.80632719070641401</v>
      </c>
      <c r="T42" s="372"/>
      <c r="U42" s="500" t="s">
        <v>13</v>
      </c>
      <c r="V42" s="489">
        <v>5.8020815727502804</v>
      </c>
      <c r="W42" s="488">
        <v>18.605807196149701</v>
      </c>
      <c r="X42" s="488">
        <v>41.699418155881602</v>
      </c>
      <c r="Y42" s="488">
        <v>29.382035262180398</v>
      </c>
      <c r="Z42" s="488">
        <v>4.4067737409846401</v>
      </c>
      <c r="AA42" s="517" t="s">
        <v>49</v>
      </c>
      <c r="AB42" s="719">
        <v>0.63739529857591803</v>
      </c>
      <c r="AC42" s="488">
        <v>7.7337649107427904</v>
      </c>
      <c r="AD42" s="488">
        <v>37.623289892097397</v>
      </c>
      <c r="AE42" s="488">
        <v>44.026647829289601</v>
      </c>
      <c r="AF42" s="488">
        <v>9.5878440229404696</v>
      </c>
      <c r="AG42" s="720" t="s">
        <v>49</v>
      </c>
      <c r="AH42" s="715">
        <v>0.68020679297868003</v>
      </c>
      <c r="AI42" s="488">
        <v>3.9693273365055601</v>
      </c>
      <c r="AJ42" s="488">
        <v>26.413159987403802</v>
      </c>
      <c r="AK42" s="488">
        <v>52.068264508757899</v>
      </c>
      <c r="AL42" s="488">
        <v>16.0137194057797</v>
      </c>
      <c r="AM42" s="488">
        <v>0.85532196857432197</v>
      </c>
    </row>
    <row r="43" spans="1:77" ht="9" thickBot="1">
      <c r="A43" s="502" t="s">
        <v>15</v>
      </c>
      <c r="B43" s="494">
        <v>4.9332108919654898</v>
      </c>
      <c r="C43" s="493">
        <v>14.723909861579999</v>
      </c>
      <c r="D43" s="493">
        <v>35.2669070558849</v>
      </c>
      <c r="E43" s="493">
        <v>33.982687041468999</v>
      </c>
      <c r="F43" s="493">
        <v>10.2302940804869</v>
      </c>
      <c r="G43" s="714">
        <v>0.86299106861362596</v>
      </c>
      <c r="H43" s="726">
        <v>2.6734807285271498</v>
      </c>
      <c r="I43" s="493">
        <v>10.590626483515001</v>
      </c>
      <c r="J43" s="493">
        <v>31.602856337573002</v>
      </c>
      <c r="K43" s="493">
        <v>39.3054692122695</v>
      </c>
      <c r="L43" s="493">
        <v>14.431081866368601</v>
      </c>
      <c r="M43" s="727">
        <v>1.3964853717466801</v>
      </c>
      <c r="N43" s="494">
        <v>1.7536213958844</v>
      </c>
      <c r="O43" s="493">
        <v>4.9320898671896902</v>
      </c>
      <c r="P43" s="493">
        <v>22.8066752676378</v>
      </c>
      <c r="Q43" s="493">
        <v>43.323882549572097</v>
      </c>
      <c r="R43" s="493">
        <v>23.696154027055101</v>
      </c>
      <c r="S43" s="493">
        <v>3.4875768926609001</v>
      </c>
      <c r="T43" s="372"/>
      <c r="U43" s="502" t="s">
        <v>15</v>
      </c>
      <c r="V43" s="494">
        <v>4.9067671553396996</v>
      </c>
      <c r="W43" s="493">
        <v>14.4356849366511</v>
      </c>
      <c r="X43" s="493">
        <v>34.387606299906999</v>
      </c>
      <c r="Y43" s="493">
        <v>34.776017458935698</v>
      </c>
      <c r="Z43" s="493">
        <v>10.736913769045101</v>
      </c>
      <c r="AA43" s="714">
        <v>0.75701038012136301</v>
      </c>
      <c r="AB43" s="726">
        <v>2.1244545299709001</v>
      </c>
      <c r="AC43" s="493">
        <v>9.1038986130493704</v>
      </c>
      <c r="AD43" s="493">
        <v>30.8800017612574</v>
      </c>
      <c r="AE43" s="493">
        <v>40.364778669738101</v>
      </c>
      <c r="AF43" s="493">
        <v>15.799015042286801</v>
      </c>
      <c r="AG43" s="727">
        <v>1.7278513836974001</v>
      </c>
      <c r="AH43" s="494">
        <v>1.38283491851299</v>
      </c>
      <c r="AI43" s="493">
        <v>4.5198184075471097</v>
      </c>
      <c r="AJ43" s="493">
        <v>22.384087099403398</v>
      </c>
      <c r="AK43" s="493">
        <v>43.874879895105501</v>
      </c>
      <c r="AL43" s="493">
        <v>24.0261178644291</v>
      </c>
      <c r="AM43" s="493">
        <v>3.8122618150019898</v>
      </c>
    </row>
    <row r="44" spans="1:77" ht="9" thickBot="1">
      <c r="A44" s="500" t="s">
        <v>197</v>
      </c>
      <c r="B44" s="489">
        <v>19.043907037941199</v>
      </c>
      <c r="C44" s="488">
        <v>30.194359010468801</v>
      </c>
      <c r="D44" s="488">
        <v>34.665986425814502</v>
      </c>
      <c r="E44" s="488">
        <v>13.341534065820399</v>
      </c>
      <c r="F44" s="488">
        <v>2.5902960147539398</v>
      </c>
      <c r="G44" s="517" t="s">
        <v>49</v>
      </c>
      <c r="H44" s="719">
        <v>5.7482332239388798</v>
      </c>
      <c r="I44" s="488">
        <v>18.7997652405137</v>
      </c>
      <c r="J44" s="488">
        <v>37.8615828234894</v>
      </c>
      <c r="K44" s="488">
        <v>29.742588991747599</v>
      </c>
      <c r="L44" s="488">
        <v>7.3412555290689996</v>
      </c>
      <c r="M44" s="725">
        <v>0.506574191241421</v>
      </c>
      <c r="N44" s="489">
        <v>3.4374544480454299</v>
      </c>
      <c r="O44" s="488">
        <v>11.046379139700701</v>
      </c>
      <c r="P44" s="488">
        <v>28.983469440286299</v>
      </c>
      <c r="Q44" s="488">
        <v>39.0566730410075</v>
      </c>
      <c r="R44" s="488">
        <v>15.908399722617901</v>
      </c>
      <c r="S44" s="488">
        <v>1.5676242083421701</v>
      </c>
      <c r="T44" s="372"/>
      <c r="U44" s="500" t="s">
        <v>197</v>
      </c>
      <c r="V44" s="489">
        <v>21.353221505830099</v>
      </c>
      <c r="W44" s="488">
        <v>31.122718822762899</v>
      </c>
      <c r="X44" s="488">
        <v>32.5455800570058</v>
      </c>
      <c r="Y44" s="488">
        <v>12.7982618371994</v>
      </c>
      <c r="Z44" s="488">
        <v>2.0979280951883901</v>
      </c>
      <c r="AA44" s="517" t="s">
        <v>49</v>
      </c>
      <c r="AB44" s="719">
        <v>5.3027312451821702</v>
      </c>
      <c r="AC44" s="488">
        <v>18.996014826585299</v>
      </c>
      <c r="AD44" s="488">
        <v>38.030460432535598</v>
      </c>
      <c r="AE44" s="488">
        <v>28.998383190799601</v>
      </c>
      <c r="AF44" s="488">
        <v>8.1632809433659492</v>
      </c>
      <c r="AG44" s="725">
        <v>0.509129361531383</v>
      </c>
      <c r="AH44" s="489">
        <v>3.1509471042152901</v>
      </c>
      <c r="AI44" s="488">
        <v>12.165791416430499</v>
      </c>
      <c r="AJ44" s="488">
        <v>29.348362874274599</v>
      </c>
      <c r="AK44" s="488">
        <v>39.067182381099897</v>
      </c>
      <c r="AL44" s="488">
        <v>14.630305197107299</v>
      </c>
      <c r="AM44" s="488">
        <v>1.63741102687245</v>
      </c>
    </row>
    <row r="45" spans="1:77" ht="9" thickBot="1">
      <c r="A45" s="501" t="s">
        <v>16</v>
      </c>
      <c r="B45" s="492">
        <v>8.7273308406057399</v>
      </c>
      <c r="C45" s="490">
        <v>18.8372450308878</v>
      </c>
      <c r="D45" s="490">
        <v>37.823959458458802</v>
      </c>
      <c r="E45" s="490">
        <v>29.583255480983102</v>
      </c>
      <c r="F45" s="490">
        <v>4.7616509054730898</v>
      </c>
      <c r="G45" s="518" t="s">
        <v>49</v>
      </c>
      <c r="H45" s="721">
        <v>0.869851322390641</v>
      </c>
      <c r="I45" s="490">
        <v>6.8726799028062704</v>
      </c>
      <c r="J45" s="490">
        <v>30.961632783891901</v>
      </c>
      <c r="K45" s="490">
        <v>46.404098136995003</v>
      </c>
      <c r="L45" s="490">
        <v>14.033593584402199</v>
      </c>
      <c r="M45" s="723">
        <v>0.85814426951399903</v>
      </c>
      <c r="N45" s="492" t="s">
        <v>49</v>
      </c>
      <c r="O45" s="490">
        <v>2.8819620396992698</v>
      </c>
      <c r="P45" s="490">
        <v>21.776140021457898</v>
      </c>
      <c r="Q45" s="490">
        <v>50.470405946627302</v>
      </c>
      <c r="R45" s="490">
        <v>22.482889225266799</v>
      </c>
      <c r="S45" s="491">
        <v>2.1794089446133502</v>
      </c>
      <c r="T45" s="372"/>
      <c r="U45" s="501" t="s">
        <v>16</v>
      </c>
      <c r="V45" s="492">
        <v>7.0324897469275403</v>
      </c>
      <c r="W45" s="490">
        <v>16.706655664885599</v>
      </c>
      <c r="X45" s="490">
        <v>37.658639022371197</v>
      </c>
      <c r="Y45" s="490">
        <v>31.882072770607301</v>
      </c>
      <c r="Z45" s="490">
        <v>6.3228088211290796</v>
      </c>
      <c r="AA45" s="518" t="s">
        <v>49</v>
      </c>
      <c r="AB45" s="721">
        <v>0.68515110111517996</v>
      </c>
      <c r="AC45" s="490">
        <v>5.9280518942077602</v>
      </c>
      <c r="AD45" s="490">
        <v>29.782143022552699</v>
      </c>
      <c r="AE45" s="490">
        <v>47.945975936964402</v>
      </c>
      <c r="AF45" s="490">
        <v>14.861756012286801</v>
      </c>
      <c r="AG45" s="723">
        <v>0.79692203287311902</v>
      </c>
      <c r="AH45" s="492" t="s">
        <v>49</v>
      </c>
      <c r="AI45" s="490">
        <v>3.2666852825677002</v>
      </c>
      <c r="AJ45" s="490">
        <v>18.165753421463499</v>
      </c>
      <c r="AK45" s="490">
        <v>50.767680392262797</v>
      </c>
      <c r="AL45" s="490">
        <v>24.291190840327101</v>
      </c>
      <c r="AM45" s="491">
        <v>3.3008683700703298</v>
      </c>
    </row>
    <row r="46" spans="1:77" ht="9" thickBot="1">
      <c r="A46" s="500" t="s">
        <v>17</v>
      </c>
      <c r="B46" s="489">
        <v>11.321532752529</v>
      </c>
      <c r="C46" s="488">
        <v>23.8644437078379</v>
      </c>
      <c r="D46" s="488">
        <v>41.146830667008501</v>
      </c>
      <c r="E46" s="488">
        <v>21.022680689878399</v>
      </c>
      <c r="F46" s="488">
        <v>2.6022774676265699</v>
      </c>
      <c r="G46" s="517" t="s">
        <v>49</v>
      </c>
      <c r="H46" s="724">
        <v>3.5042076585816799</v>
      </c>
      <c r="I46" s="488">
        <v>15.945966322951501</v>
      </c>
      <c r="J46" s="488">
        <v>41.995622550300901</v>
      </c>
      <c r="K46" s="488">
        <v>32.707327479674802</v>
      </c>
      <c r="L46" s="488">
        <v>5.7210480864444904</v>
      </c>
      <c r="M46" s="725" t="s">
        <v>49</v>
      </c>
      <c r="N46" s="715">
        <v>1.8531739926439299</v>
      </c>
      <c r="O46" s="488">
        <v>7.3278323118987503</v>
      </c>
      <c r="P46" s="488">
        <v>34.735896271651399</v>
      </c>
      <c r="Q46" s="488">
        <v>43.1347207151072</v>
      </c>
      <c r="R46" s="488">
        <v>12.395481627763401</v>
      </c>
      <c r="S46" s="488">
        <v>0.55289508093527895</v>
      </c>
      <c r="T46" s="372"/>
      <c r="U46" s="500" t="s">
        <v>17</v>
      </c>
      <c r="V46" s="489">
        <v>10.702079498603201</v>
      </c>
      <c r="W46" s="488">
        <v>23.007402924986401</v>
      </c>
      <c r="X46" s="488">
        <v>40.921272929138503</v>
      </c>
      <c r="Y46" s="488">
        <v>22.265805708996599</v>
      </c>
      <c r="Z46" s="488">
        <v>3.0258742454916998</v>
      </c>
      <c r="AA46" s="517" t="s">
        <v>49</v>
      </c>
      <c r="AB46" s="724">
        <v>2.2861949196682798</v>
      </c>
      <c r="AC46" s="488">
        <v>13.257124293475901</v>
      </c>
      <c r="AD46" s="488">
        <v>41.078208456645598</v>
      </c>
      <c r="AE46" s="488">
        <v>35.7740411653119</v>
      </c>
      <c r="AF46" s="488">
        <v>7.4796920007140804</v>
      </c>
      <c r="AG46" s="725" t="s">
        <v>49</v>
      </c>
      <c r="AH46" s="715">
        <v>1.81274476539961</v>
      </c>
      <c r="AI46" s="488">
        <v>7.4685226616424298</v>
      </c>
      <c r="AJ46" s="488">
        <v>34.891412879922697</v>
      </c>
      <c r="AK46" s="488">
        <v>43.142236579863599</v>
      </c>
      <c r="AL46" s="488">
        <v>12.2459515252808</v>
      </c>
      <c r="AM46" s="488" t="s">
        <v>49</v>
      </c>
    </row>
    <row r="47" spans="1:77" ht="9" thickBot="1">
      <c r="A47" s="501" t="s">
        <v>18</v>
      </c>
      <c r="B47" s="492">
        <v>3.0538485173730598</v>
      </c>
      <c r="C47" s="490">
        <v>15.496571331718499</v>
      </c>
      <c r="D47" s="490">
        <v>43.413504474246302</v>
      </c>
      <c r="E47" s="490">
        <v>32.569571830398701</v>
      </c>
      <c r="F47" s="490">
        <v>5.2944254613940602</v>
      </c>
      <c r="G47" s="518" t="s">
        <v>49</v>
      </c>
      <c r="H47" s="721">
        <v>1.5368746913828</v>
      </c>
      <c r="I47" s="490">
        <v>9.4731369940111207</v>
      </c>
      <c r="J47" s="490">
        <v>35.034642593663499</v>
      </c>
      <c r="K47" s="490">
        <v>41.756949545081198</v>
      </c>
      <c r="L47" s="490">
        <v>11.5025647009025</v>
      </c>
      <c r="M47" s="722">
        <v>0.69583147495890696</v>
      </c>
      <c r="N47" s="492">
        <v>0.97957197325523204</v>
      </c>
      <c r="O47" s="490">
        <v>7.1896475272893801</v>
      </c>
      <c r="P47" s="490">
        <v>26.6637198167912</v>
      </c>
      <c r="Q47" s="490">
        <v>44.5533682052559</v>
      </c>
      <c r="R47" s="490">
        <v>18.577033852229</v>
      </c>
      <c r="S47" s="490">
        <v>2.0366586251792298</v>
      </c>
      <c r="T47" s="372"/>
      <c r="U47" s="501" t="s">
        <v>18</v>
      </c>
      <c r="V47" s="492">
        <v>3.7929055368188398</v>
      </c>
      <c r="W47" s="490">
        <v>16.8857289506965</v>
      </c>
      <c r="X47" s="490">
        <v>43.522317969899802</v>
      </c>
      <c r="Y47" s="490">
        <v>31.053176086685198</v>
      </c>
      <c r="Z47" s="490">
        <v>4.5870956342234299</v>
      </c>
      <c r="AA47" s="518" t="s">
        <v>49</v>
      </c>
      <c r="AB47" s="721">
        <v>1.5593827029212699</v>
      </c>
      <c r="AC47" s="490">
        <v>10.7599395626203</v>
      </c>
      <c r="AD47" s="490">
        <v>37.252380553223702</v>
      </c>
      <c r="AE47" s="490">
        <v>40.0541023513128</v>
      </c>
      <c r="AF47" s="490">
        <v>9.8467153546201605</v>
      </c>
      <c r="AG47" s="722">
        <v>0.52747947530183004</v>
      </c>
      <c r="AH47" s="492">
        <v>0.787938685681705</v>
      </c>
      <c r="AI47" s="490">
        <v>5.7629671709144397</v>
      </c>
      <c r="AJ47" s="490">
        <v>25.531723107642399</v>
      </c>
      <c r="AK47" s="490">
        <v>46.166211495326898</v>
      </c>
      <c r="AL47" s="490">
        <v>19.691915399033</v>
      </c>
      <c r="AM47" s="490">
        <v>2.0592441414015998</v>
      </c>
    </row>
    <row r="48" spans="1:77" ht="9" thickBot="1">
      <c r="A48" s="500" t="s">
        <v>19</v>
      </c>
      <c r="B48" s="489">
        <v>4.1077232396473402</v>
      </c>
      <c r="C48" s="488">
        <v>12.506163196570499</v>
      </c>
      <c r="D48" s="488">
        <v>34.6099384896849</v>
      </c>
      <c r="E48" s="488">
        <v>35.493124681885902</v>
      </c>
      <c r="F48" s="488">
        <v>12.0413103115163</v>
      </c>
      <c r="G48" s="516">
        <v>1.24174008069515</v>
      </c>
      <c r="H48" s="724">
        <v>1.7065811598291201</v>
      </c>
      <c r="I48" s="488">
        <v>7.0853593728647297</v>
      </c>
      <c r="J48" s="488">
        <v>26.714029796289999</v>
      </c>
      <c r="K48" s="488">
        <v>42.0394655082208</v>
      </c>
      <c r="L48" s="488">
        <v>20.177693507827701</v>
      </c>
      <c r="M48" s="725">
        <v>2.2768706549677198</v>
      </c>
      <c r="N48" s="715">
        <v>2.0027760768296501</v>
      </c>
      <c r="O48" s="488">
        <v>4.1532541178588298</v>
      </c>
      <c r="P48" s="488">
        <v>16.269259417967401</v>
      </c>
      <c r="Q48" s="488">
        <v>41.7579673766583</v>
      </c>
      <c r="R48" s="488">
        <v>30.165581144405699</v>
      </c>
      <c r="S48" s="488">
        <v>5.6511618662801801</v>
      </c>
      <c r="T48" s="372"/>
      <c r="U48" s="500" t="s">
        <v>19</v>
      </c>
      <c r="V48" s="489">
        <v>4.3117975861606403</v>
      </c>
      <c r="W48" s="488">
        <v>12.784115343146899</v>
      </c>
      <c r="X48" s="488">
        <v>35.202081233204403</v>
      </c>
      <c r="Y48" s="488">
        <v>34.785311843524099</v>
      </c>
      <c r="Z48" s="488">
        <v>11.5735671707334</v>
      </c>
      <c r="AA48" s="516">
        <v>1.34312682323058</v>
      </c>
      <c r="AB48" s="724">
        <v>1.7150701166975499</v>
      </c>
      <c r="AC48" s="488">
        <v>6.9958611110612896</v>
      </c>
      <c r="AD48" s="488">
        <v>26.037725752561698</v>
      </c>
      <c r="AE48" s="488">
        <v>42.438202698207199</v>
      </c>
      <c r="AF48" s="488">
        <v>20.3510068728439</v>
      </c>
      <c r="AG48" s="725">
        <v>2.4621334486283901</v>
      </c>
      <c r="AH48" s="715">
        <v>1.1477091659527401</v>
      </c>
      <c r="AI48" s="488">
        <v>3.8891422399728399</v>
      </c>
      <c r="AJ48" s="488">
        <v>16.048578684319999</v>
      </c>
      <c r="AK48" s="488">
        <v>42.664439770760801</v>
      </c>
      <c r="AL48" s="488">
        <v>31.313659753605499</v>
      </c>
      <c r="AM48" s="488">
        <v>4.9364703853880698</v>
      </c>
    </row>
    <row r="49" spans="1:39" ht="9" thickBot="1">
      <c r="A49" s="501" t="s">
        <v>469</v>
      </c>
      <c r="B49" s="492">
        <v>4.7576802138862604</v>
      </c>
      <c r="C49" s="490">
        <v>16.201495832167598</v>
      </c>
      <c r="D49" s="490">
        <v>35.477442834227297</v>
      </c>
      <c r="E49" s="490">
        <v>32.715487729380897</v>
      </c>
      <c r="F49" s="490">
        <v>10.1128412985213</v>
      </c>
      <c r="G49" s="518">
        <v>0.73505209181659403</v>
      </c>
      <c r="H49" s="721">
        <v>1.46432355581586</v>
      </c>
      <c r="I49" s="490">
        <v>7.2770708158185098</v>
      </c>
      <c r="J49" s="490">
        <v>26.457493614228198</v>
      </c>
      <c r="K49" s="490">
        <v>44.408952342842298</v>
      </c>
      <c r="L49" s="490">
        <v>18.482192957630598</v>
      </c>
      <c r="M49" s="722">
        <v>1.90996671366445</v>
      </c>
      <c r="N49" s="492">
        <v>0.800810140532216</v>
      </c>
      <c r="O49" s="490">
        <v>3.0507211761825999</v>
      </c>
      <c r="P49" s="490">
        <v>18.110133433483099</v>
      </c>
      <c r="Q49" s="490">
        <v>46.049037229673701</v>
      </c>
      <c r="R49" s="490">
        <v>28.310385004880199</v>
      </c>
      <c r="S49" s="490">
        <v>3.6789130152481402</v>
      </c>
      <c r="T49" s="372"/>
      <c r="U49" s="501" t="s">
        <v>469</v>
      </c>
      <c r="V49" s="492">
        <v>4.4683950350016204</v>
      </c>
      <c r="W49" s="490">
        <v>15.2875102338045</v>
      </c>
      <c r="X49" s="490">
        <v>34.540844745632398</v>
      </c>
      <c r="Y49" s="490">
        <v>33.765324855129101</v>
      </c>
      <c r="Z49" s="490">
        <v>11.0523043906481</v>
      </c>
      <c r="AA49" s="518">
        <v>0.88562073978417599</v>
      </c>
      <c r="AB49" s="721">
        <v>1.1372913563393701</v>
      </c>
      <c r="AC49" s="490">
        <v>6.0944064848443</v>
      </c>
      <c r="AD49" s="490">
        <v>25.116303473477</v>
      </c>
      <c r="AE49" s="490">
        <v>45.092215770180303</v>
      </c>
      <c r="AF49" s="490">
        <v>20.413192176680202</v>
      </c>
      <c r="AG49" s="722">
        <v>2.1465907384788401</v>
      </c>
      <c r="AH49" s="492" t="s">
        <v>49</v>
      </c>
      <c r="AI49" s="490">
        <v>2.4686483495486602</v>
      </c>
      <c r="AJ49" s="490">
        <v>16.449266125579602</v>
      </c>
      <c r="AK49" s="490">
        <v>48.410205469899999</v>
      </c>
      <c r="AL49" s="490">
        <v>28.559043679303699</v>
      </c>
      <c r="AM49" s="490">
        <v>3.7454585678937402</v>
      </c>
    </row>
    <row r="50" spans="1:39" ht="9" thickBot="1">
      <c r="A50" s="500" t="s">
        <v>505</v>
      </c>
      <c r="B50" s="489">
        <v>12.556604268095301</v>
      </c>
      <c r="C50" s="488">
        <v>23.4754077851331</v>
      </c>
      <c r="D50" s="488">
        <v>35.450320905758602</v>
      </c>
      <c r="E50" s="488">
        <v>23.889964331117699</v>
      </c>
      <c r="F50" s="488">
        <v>4.4260769128102302</v>
      </c>
      <c r="G50" s="517" t="s">
        <v>49</v>
      </c>
      <c r="H50" s="724">
        <v>4.2786462443872901</v>
      </c>
      <c r="I50" s="488">
        <v>15.0561917219433</v>
      </c>
      <c r="J50" s="488">
        <v>36.788363165902901</v>
      </c>
      <c r="K50" s="488">
        <v>34.2965973072738</v>
      </c>
      <c r="L50" s="488">
        <v>9.0378601448024298</v>
      </c>
      <c r="M50" s="725">
        <v>0.54234141569025096</v>
      </c>
      <c r="N50" s="715">
        <v>1.83682957236259</v>
      </c>
      <c r="O50" s="488">
        <v>5.7858033968389302</v>
      </c>
      <c r="P50" s="488">
        <v>23.228084191139299</v>
      </c>
      <c r="Q50" s="488">
        <v>46.328808260151497</v>
      </c>
      <c r="R50" s="488">
        <v>20.860627983838601</v>
      </c>
      <c r="S50" s="488">
        <v>1.9598465956691</v>
      </c>
      <c r="T50" s="372"/>
      <c r="U50" s="500" t="s">
        <v>505</v>
      </c>
      <c r="V50" s="489">
        <v>12.149365994313399</v>
      </c>
      <c r="W50" s="488">
        <v>22.731988297213501</v>
      </c>
      <c r="X50" s="488">
        <v>35.671388869004602</v>
      </c>
      <c r="Y50" s="488">
        <v>24.161540003956802</v>
      </c>
      <c r="Z50" s="488">
        <v>4.9942582393865997</v>
      </c>
      <c r="AA50" s="517" t="s">
        <v>49</v>
      </c>
      <c r="AB50" s="724">
        <v>2.65417852007926</v>
      </c>
      <c r="AC50" s="488">
        <v>13.5417916974448</v>
      </c>
      <c r="AD50" s="488">
        <v>35.826687362886702</v>
      </c>
      <c r="AE50" s="488">
        <v>37.322240359849197</v>
      </c>
      <c r="AF50" s="488">
        <v>10.0982041865973</v>
      </c>
      <c r="AG50" s="725">
        <v>0.55689787314276296</v>
      </c>
      <c r="AH50" s="715">
        <v>1.8442599498554899</v>
      </c>
      <c r="AI50" s="488">
        <v>5.1692175567026997</v>
      </c>
      <c r="AJ50" s="488">
        <v>23.710322022308901</v>
      </c>
      <c r="AK50" s="488">
        <v>46.739737611783603</v>
      </c>
      <c r="AL50" s="488">
        <v>20.5812429608212</v>
      </c>
      <c r="AM50" s="488">
        <v>1.9552198985281199</v>
      </c>
    </row>
    <row r="51" spans="1:39" ht="9" thickBot="1">
      <c r="A51" s="501" t="s">
        <v>517</v>
      </c>
      <c r="B51" s="492">
        <v>9.26</v>
      </c>
      <c r="C51" s="490">
        <v>25.46</v>
      </c>
      <c r="D51" s="490">
        <v>36.32</v>
      </c>
      <c r="E51" s="490">
        <v>22.69</v>
      </c>
      <c r="F51" s="490">
        <v>5.87</v>
      </c>
      <c r="G51" s="518"/>
      <c r="H51" s="721">
        <v>3.56</v>
      </c>
      <c r="I51" s="490">
        <v>14.14</v>
      </c>
      <c r="J51" s="490">
        <v>33.68</v>
      </c>
      <c r="K51" s="490">
        <v>35.83</v>
      </c>
      <c r="L51" s="490">
        <v>11.94</v>
      </c>
      <c r="M51" s="722">
        <v>0.85</v>
      </c>
      <c r="N51" s="716">
        <v>2.39</v>
      </c>
      <c r="O51" s="490">
        <v>7.31</v>
      </c>
      <c r="P51" s="490">
        <v>25.55</v>
      </c>
      <c r="Q51" s="490">
        <v>40.380000000000003</v>
      </c>
      <c r="R51" s="490">
        <v>21.62</v>
      </c>
      <c r="S51" s="490">
        <v>2.75</v>
      </c>
      <c r="T51" s="372"/>
      <c r="U51" s="501" t="s">
        <v>517</v>
      </c>
      <c r="V51" s="492">
        <v>9.29096898355726</v>
      </c>
      <c r="W51" s="490">
        <v>24.387390578734401</v>
      </c>
      <c r="X51" s="490">
        <v>35.3688576829691</v>
      </c>
      <c r="Y51" s="490">
        <v>23.644227861488901</v>
      </c>
      <c r="Z51" s="490">
        <v>6.7329088632697296</v>
      </c>
      <c r="AA51" s="518">
        <v>0.57564602998070802</v>
      </c>
      <c r="AB51" s="721">
        <v>2.5180036256355098</v>
      </c>
      <c r="AC51" s="490">
        <v>12.2186611593373</v>
      </c>
      <c r="AD51" s="490">
        <v>33.450470084424701</v>
      </c>
      <c r="AE51" s="490">
        <v>36.895202310572103</v>
      </c>
      <c r="AF51" s="490">
        <v>13.793329296951001</v>
      </c>
      <c r="AG51" s="722">
        <v>1.12433352307942</v>
      </c>
      <c r="AH51" s="716">
        <v>1.89456612697195</v>
      </c>
      <c r="AI51" s="490">
        <v>8.6625953007670997</v>
      </c>
      <c r="AJ51" s="490">
        <v>27.0827110308147</v>
      </c>
      <c r="AK51" s="490">
        <v>40.452176175869198</v>
      </c>
      <c r="AL51" s="490">
        <v>19.747232550742101</v>
      </c>
      <c r="AM51" s="490">
        <v>2.1607188148349401</v>
      </c>
    </row>
    <row r="52" spans="1:39" ht="9" thickBot="1">
      <c r="A52" s="500" t="s">
        <v>20</v>
      </c>
      <c r="B52" s="489">
        <v>8.4289038673070191</v>
      </c>
      <c r="C52" s="488">
        <v>21.379792315094701</v>
      </c>
      <c r="D52" s="488">
        <v>40.274590194545198</v>
      </c>
      <c r="E52" s="488">
        <v>24.766795750264802</v>
      </c>
      <c r="F52" s="488">
        <v>4.8409859248917204</v>
      </c>
      <c r="G52" s="517" t="s">
        <v>49</v>
      </c>
      <c r="H52" s="719">
        <v>4.0425374095735798</v>
      </c>
      <c r="I52" s="488">
        <v>14.638689147171499</v>
      </c>
      <c r="J52" s="488">
        <v>38.511673010432503</v>
      </c>
      <c r="K52" s="488">
        <v>33.768694508145501</v>
      </c>
      <c r="L52" s="488">
        <v>8.2289102384273196</v>
      </c>
      <c r="M52" s="725">
        <v>0.80949568624961799</v>
      </c>
      <c r="N52" s="489">
        <v>1.82728701716418</v>
      </c>
      <c r="O52" s="488">
        <v>8.3050856562191697</v>
      </c>
      <c r="P52" s="488">
        <v>30.332364639566499</v>
      </c>
      <c r="Q52" s="488">
        <v>42.4556312027945</v>
      </c>
      <c r="R52" s="488">
        <v>15.673063059749101</v>
      </c>
      <c r="S52" s="488">
        <v>1.40656842450645</v>
      </c>
      <c r="T52" s="372"/>
      <c r="U52" s="500" t="s">
        <v>20</v>
      </c>
      <c r="V52" s="489">
        <v>8.9315146142299096</v>
      </c>
      <c r="W52" s="488">
        <v>22.161410300193001</v>
      </c>
      <c r="X52" s="488">
        <v>40.091647754454399</v>
      </c>
      <c r="Y52" s="488">
        <v>24.4450699843538</v>
      </c>
      <c r="Z52" s="488">
        <v>4.1234285508564898</v>
      </c>
      <c r="AA52" s="517" t="s">
        <v>49</v>
      </c>
      <c r="AB52" s="719">
        <v>3.7258352330445899</v>
      </c>
      <c r="AC52" s="488">
        <v>13.4712419017205</v>
      </c>
      <c r="AD52" s="488">
        <v>37.787672821234302</v>
      </c>
      <c r="AE52" s="488">
        <v>33.606321873747397</v>
      </c>
      <c r="AF52" s="488">
        <v>10.4650573873753</v>
      </c>
      <c r="AG52" s="725">
        <v>0.943870782877966</v>
      </c>
      <c r="AH52" s="489">
        <v>2.1950346362920299</v>
      </c>
      <c r="AI52" s="488">
        <v>8.7518485873639396</v>
      </c>
      <c r="AJ52" s="488">
        <v>32.5288138935082</v>
      </c>
      <c r="AK52" s="488">
        <v>41.636200106674799</v>
      </c>
      <c r="AL52" s="488">
        <v>13.634170053626001</v>
      </c>
      <c r="AM52" s="488">
        <v>1.2539327225350401</v>
      </c>
    </row>
    <row r="53" spans="1:39" ht="9" thickBot="1">
      <c r="A53" s="501" t="s">
        <v>21</v>
      </c>
      <c r="B53" s="492">
        <v>9.6195394092665794</v>
      </c>
      <c r="C53" s="490">
        <v>26.647626192739502</v>
      </c>
      <c r="D53" s="490">
        <v>40.084666015993101</v>
      </c>
      <c r="E53" s="490">
        <v>20.576220976406098</v>
      </c>
      <c r="F53" s="490">
        <v>2.9717215963485901</v>
      </c>
      <c r="G53" s="518" t="s">
        <v>49</v>
      </c>
      <c r="H53" s="721">
        <v>2.6659804584511999</v>
      </c>
      <c r="I53" s="490">
        <v>14.135637396628301</v>
      </c>
      <c r="J53" s="490">
        <v>36.573361834821803</v>
      </c>
      <c r="K53" s="490">
        <v>38.0260503458233</v>
      </c>
      <c r="L53" s="490">
        <v>8.0838236453345207</v>
      </c>
      <c r="M53" s="723">
        <v>0.51514631894096996</v>
      </c>
      <c r="N53" s="492">
        <v>2.2800075474886299</v>
      </c>
      <c r="O53" s="490">
        <v>12.1190243811869</v>
      </c>
      <c r="P53" s="490">
        <v>32.746920612386702</v>
      </c>
      <c r="Q53" s="490">
        <v>38.449765698025303</v>
      </c>
      <c r="R53" s="490">
        <v>13.3731286342117</v>
      </c>
      <c r="S53" s="491">
        <v>1.0311531267007701</v>
      </c>
      <c r="T53" s="372"/>
      <c r="U53" s="501" t="s">
        <v>21</v>
      </c>
      <c r="V53" s="492">
        <v>9.5018045451691204</v>
      </c>
      <c r="W53" s="490">
        <v>26.3931837598243</v>
      </c>
      <c r="X53" s="490">
        <v>39.937040203226701</v>
      </c>
      <c r="Y53" s="490">
        <v>20.690878697467902</v>
      </c>
      <c r="Z53" s="490">
        <v>3.3795538966300498</v>
      </c>
      <c r="AA53" s="518" t="s">
        <v>49</v>
      </c>
      <c r="AB53" s="721">
        <v>1.8728159122810699</v>
      </c>
      <c r="AC53" s="490">
        <v>13.8511674739092</v>
      </c>
      <c r="AD53" s="490">
        <v>36.712938622030101</v>
      </c>
      <c r="AE53" s="490">
        <v>39.455822869052597</v>
      </c>
      <c r="AF53" s="490">
        <v>7.59423236857302</v>
      </c>
      <c r="AG53" s="723">
        <v>0.51302275415398302</v>
      </c>
      <c r="AH53" s="492">
        <v>2.12716301563542</v>
      </c>
      <c r="AI53" s="490">
        <v>9.6484154776936606</v>
      </c>
      <c r="AJ53" s="490">
        <v>30.513047188657598</v>
      </c>
      <c r="AK53" s="490">
        <v>44.674447043274597</v>
      </c>
      <c r="AL53" s="490">
        <v>11.520378109448499</v>
      </c>
      <c r="AM53" s="491">
        <v>1.51654916529029</v>
      </c>
    </row>
    <row r="54" spans="1:39" ht="9" thickBot="1">
      <c r="A54" s="500" t="s">
        <v>195</v>
      </c>
      <c r="B54" s="489">
        <v>1.93423509742167</v>
      </c>
      <c r="C54" s="488">
        <v>10.1595801843703</v>
      </c>
      <c r="D54" s="488">
        <v>33.683219054414501</v>
      </c>
      <c r="E54" s="488">
        <v>41.150950018440703</v>
      </c>
      <c r="F54" s="488">
        <v>12.256533272837901</v>
      </c>
      <c r="G54" s="517">
        <v>0.81548237251493905</v>
      </c>
      <c r="H54" s="724">
        <v>0.857321429874216</v>
      </c>
      <c r="I54" s="488">
        <v>5.8302149075098599</v>
      </c>
      <c r="J54" s="488">
        <v>29.238948919761601</v>
      </c>
      <c r="K54" s="488">
        <v>46.1027964192266</v>
      </c>
      <c r="L54" s="488">
        <v>16.707688619393501</v>
      </c>
      <c r="M54" s="725">
        <v>1.26302970423422</v>
      </c>
      <c r="N54" s="715" t="s">
        <v>49</v>
      </c>
      <c r="O54" s="488">
        <v>3.1983688012328502</v>
      </c>
      <c r="P54" s="488">
        <v>19.804935267975502</v>
      </c>
      <c r="Q54" s="488">
        <v>46.871409911585097</v>
      </c>
      <c r="R54" s="488">
        <v>27.220862323407999</v>
      </c>
      <c r="S54" s="488">
        <v>2.7664464578389198</v>
      </c>
      <c r="T54" s="372"/>
      <c r="U54" s="500" t="s">
        <v>195</v>
      </c>
      <c r="V54" s="489">
        <v>2.24283226106835</v>
      </c>
      <c r="W54" s="488">
        <v>10.603854715462299</v>
      </c>
      <c r="X54" s="488">
        <v>33.543472785502701</v>
      </c>
      <c r="Y54" s="488">
        <v>40.572244863402901</v>
      </c>
      <c r="Z54" s="488">
        <v>12.244010389413599</v>
      </c>
      <c r="AA54" s="517">
        <v>0.79358498515024101</v>
      </c>
      <c r="AB54" s="724">
        <v>0.61876983720489198</v>
      </c>
      <c r="AC54" s="488">
        <v>5.3302089705170896</v>
      </c>
      <c r="AD54" s="488">
        <v>28.1195527060665</v>
      </c>
      <c r="AE54" s="488">
        <v>45.963222590292197</v>
      </c>
      <c r="AF54" s="488">
        <v>18.3704943361472</v>
      </c>
      <c r="AG54" s="725">
        <v>1.5977515597721299</v>
      </c>
      <c r="AH54" s="715" t="s">
        <v>49</v>
      </c>
      <c r="AI54" s="488">
        <v>3.3279497168708199</v>
      </c>
      <c r="AJ54" s="488">
        <v>19.933264697180501</v>
      </c>
      <c r="AK54" s="488">
        <v>48.576116756784302</v>
      </c>
      <c r="AL54" s="488">
        <v>25.613002114081102</v>
      </c>
      <c r="AM54" s="488">
        <v>2.3333782748547298</v>
      </c>
    </row>
    <row r="55" spans="1:39" ht="9" thickBot="1">
      <c r="A55" s="501" t="s">
        <v>22</v>
      </c>
      <c r="B55" s="492">
        <v>6.8061907126863996</v>
      </c>
      <c r="C55" s="490">
        <v>14.210229006449399</v>
      </c>
      <c r="D55" s="490">
        <v>34.972349378500098</v>
      </c>
      <c r="E55" s="490">
        <v>33.364369023640897</v>
      </c>
      <c r="F55" s="490">
        <v>9.9518626710190894</v>
      </c>
      <c r="G55" s="518">
        <v>0.69499920770414403</v>
      </c>
      <c r="H55" s="721">
        <v>3.4070562291802702</v>
      </c>
      <c r="I55" s="490">
        <v>10.1458760610331</v>
      </c>
      <c r="J55" s="490">
        <v>28.9106555461079</v>
      </c>
      <c r="K55" s="490">
        <v>40.131137979511301</v>
      </c>
      <c r="L55" s="490">
        <v>15.9849636367322</v>
      </c>
      <c r="M55" s="722">
        <v>1.42031054743519</v>
      </c>
      <c r="N55" s="492">
        <v>1.86622997539445</v>
      </c>
      <c r="O55" s="490">
        <v>5.2640278773434099</v>
      </c>
      <c r="P55" s="490">
        <v>21.9118684431891</v>
      </c>
      <c r="Q55" s="490">
        <v>42.604641420637698</v>
      </c>
      <c r="R55" s="490">
        <v>24.687875971608999</v>
      </c>
      <c r="S55" s="490">
        <v>3.6653563118262702</v>
      </c>
      <c r="T55" s="372"/>
      <c r="U55" s="501" t="s">
        <v>22</v>
      </c>
      <c r="V55" s="492">
        <v>5.9996451153995096</v>
      </c>
      <c r="W55" s="490">
        <v>14.11639087256</v>
      </c>
      <c r="X55" s="490">
        <v>33.071361455109702</v>
      </c>
      <c r="Y55" s="490">
        <v>34.747292325626098</v>
      </c>
      <c r="Z55" s="490">
        <v>11.1732186578992</v>
      </c>
      <c r="AA55" s="518">
        <v>0.89209157340554301</v>
      </c>
      <c r="AB55" s="721">
        <v>2.87601282024385</v>
      </c>
      <c r="AC55" s="490">
        <v>7.5689712845339603</v>
      </c>
      <c r="AD55" s="490">
        <v>28.126671088047601</v>
      </c>
      <c r="AE55" s="490">
        <v>41.101607110001297</v>
      </c>
      <c r="AF55" s="490">
        <v>18.364583701886701</v>
      </c>
      <c r="AG55" s="722">
        <v>1.96215399528663</v>
      </c>
      <c r="AH55" s="492">
        <v>2.3748963425885701</v>
      </c>
      <c r="AI55" s="490">
        <v>5.9297479732053198</v>
      </c>
      <c r="AJ55" s="490">
        <v>22.000696729927402</v>
      </c>
      <c r="AK55" s="490">
        <v>42.655285592680698</v>
      </c>
      <c r="AL55" s="490">
        <v>23.793043432902099</v>
      </c>
      <c r="AM55" s="490">
        <v>3.2463299286959599</v>
      </c>
    </row>
    <row r="56" spans="1:39" ht="9" thickBot="1">
      <c r="A56" s="500" t="s">
        <v>196</v>
      </c>
      <c r="B56" s="489">
        <v>4.6403022003160199</v>
      </c>
      <c r="C56" s="488">
        <v>13.4983849519998</v>
      </c>
      <c r="D56" s="488">
        <v>32.957736762297301</v>
      </c>
      <c r="E56" s="488">
        <v>36.7031099752571</v>
      </c>
      <c r="F56" s="488">
        <v>11.363216130572001</v>
      </c>
      <c r="G56" s="516">
        <v>0.83724997955779501</v>
      </c>
      <c r="H56" s="724">
        <v>1.91668665169932</v>
      </c>
      <c r="I56" s="488">
        <v>6.5148174684402598</v>
      </c>
      <c r="J56" s="488">
        <v>25.922178946138501</v>
      </c>
      <c r="K56" s="488">
        <v>46.029426021417102</v>
      </c>
      <c r="L56" s="488">
        <v>18.036047962063702</v>
      </c>
      <c r="M56" s="725">
        <v>1.58084295024121</v>
      </c>
      <c r="N56" s="715">
        <v>0.78885110345802001</v>
      </c>
      <c r="O56" s="488">
        <v>3.4223336469735601</v>
      </c>
      <c r="P56" s="488">
        <v>21.426809430238599</v>
      </c>
      <c r="Q56" s="488">
        <v>45.125434658947903</v>
      </c>
      <c r="R56" s="488">
        <v>26.6311346197243</v>
      </c>
      <c r="S56" s="488">
        <v>2.6054365406576601</v>
      </c>
      <c r="T56" s="372"/>
      <c r="U56" s="500" t="s">
        <v>196</v>
      </c>
      <c r="V56" s="489">
        <v>4.1833032393258804</v>
      </c>
      <c r="W56" s="488">
        <v>12.0740184945943</v>
      </c>
      <c r="X56" s="488">
        <v>31.7325139475881</v>
      </c>
      <c r="Y56" s="488">
        <v>38.395038579390501</v>
      </c>
      <c r="Z56" s="488">
        <v>12.731566801684</v>
      </c>
      <c r="AA56" s="516">
        <v>0.88355893741716596</v>
      </c>
      <c r="AB56" s="724">
        <v>1.09632182109316</v>
      </c>
      <c r="AC56" s="488">
        <v>6.3332702516300596</v>
      </c>
      <c r="AD56" s="488">
        <v>26.1653117999704</v>
      </c>
      <c r="AE56" s="488">
        <v>44.7905053283406</v>
      </c>
      <c r="AF56" s="488">
        <v>19.8975680201637</v>
      </c>
      <c r="AG56" s="725">
        <v>1.7170227788019501</v>
      </c>
      <c r="AH56" s="715" t="s">
        <v>49</v>
      </c>
      <c r="AI56" s="488">
        <v>1.4628180622359901</v>
      </c>
      <c r="AJ56" s="488">
        <v>15.982065677923</v>
      </c>
      <c r="AK56" s="488">
        <v>47.653019592273999</v>
      </c>
      <c r="AL56" s="488">
        <v>30.725700275703499</v>
      </c>
      <c r="AM56" s="488">
        <v>3.9303649111448302</v>
      </c>
    </row>
    <row r="57" spans="1:39" ht="9" thickBot="1">
      <c r="A57" s="501" t="s">
        <v>24</v>
      </c>
      <c r="B57" s="492">
        <v>11.5013753145863</v>
      </c>
      <c r="C57" s="490">
        <v>23.9685192314959</v>
      </c>
      <c r="D57" s="490">
        <v>38.755088581700498</v>
      </c>
      <c r="E57" s="490">
        <v>22.1500212643917</v>
      </c>
      <c r="F57" s="490">
        <v>3.4775580670142601</v>
      </c>
      <c r="G57" s="518" t="s">
        <v>49</v>
      </c>
      <c r="H57" s="721">
        <v>3.1177852479322201</v>
      </c>
      <c r="I57" s="490">
        <v>15.4052967557211</v>
      </c>
      <c r="J57" s="490">
        <v>39.035945381486499</v>
      </c>
      <c r="K57" s="490">
        <v>33.576447342649097</v>
      </c>
      <c r="L57" s="490">
        <v>8.2152577157852509</v>
      </c>
      <c r="M57" s="722">
        <v>0.64926755642584599</v>
      </c>
      <c r="N57" s="492">
        <v>1.76533324004019</v>
      </c>
      <c r="O57" s="490">
        <v>6.8298090270527396</v>
      </c>
      <c r="P57" s="490">
        <v>26.363179604384499</v>
      </c>
      <c r="Q57" s="490">
        <v>42.155385305119601</v>
      </c>
      <c r="R57" s="490">
        <v>20.175040610666102</v>
      </c>
      <c r="S57" s="490">
        <v>2.7112522127369401</v>
      </c>
      <c r="T57" s="372"/>
      <c r="U57" s="501" t="s">
        <v>24</v>
      </c>
      <c r="V57" s="492">
        <v>10.2143168231428</v>
      </c>
      <c r="W57" s="490">
        <v>23.683114947975199</v>
      </c>
      <c r="X57" s="490">
        <v>39.273234087511199</v>
      </c>
      <c r="Y57" s="490">
        <v>23.042849580795799</v>
      </c>
      <c r="Z57" s="490">
        <v>3.6504993103993399</v>
      </c>
      <c r="AA57" s="518" t="s">
        <v>49</v>
      </c>
      <c r="AB57" s="721">
        <v>3.3604342857037102</v>
      </c>
      <c r="AC57" s="490">
        <v>14.9507799337292</v>
      </c>
      <c r="AD57" s="490">
        <v>37.967251746109</v>
      </c>
      <c r="AE57" s="490">
        <v>33.958056714873599</v>
      </c>
      <c r="AF57" s="490">
        <v>8.9837881845424405</v>
      </c>
      <c r="AG57" s="722">
        <v>0.77968913504207205</v>
      </c>
      <c r="AH57" s="492">
        <v>1.00020350783776</v>
      </c>
      <c r="AI57" s="490">
        <v>5.7203218928732404</v>
      </c>
      <c r="AJ57" s="490">
        <v>28.645028303898599</v>
      </c>
      <c r="AK57" s="490">
        <v>43.891581096742797</v>
      </c>
      <c r="AL57" s="490">
        <v>18.373057019850702</v>
      </c>
      <c r="AM57" s="490">
        <v>2.3698081787969398</v>
      </c>
    </row>
    <row r="58" spans="1:39" ht="9" thickBot="1">
      <c r="A58" s="500" t="s">
        <v>194</v>
      </c>
      <c r="B58" s="489">
        <v>4.7550713798131099</v>
      </c>
      <c r="C58" s="488">
        <v>21.519627685618499</v>
      </c>
      <c r="D58" s="488">
        <v>42.480434721917902</v>
      </c>
      <c r="E58" s="488">
        <v>27.576260277014701</v>
      </c>
      <c r="F58" s="488">
        <v>3.0280393574976801</v>
      </c>
      <c r="G58" s="517">
        <v>0.64056657813805495</v>
      </c>
      <c r="H58" s="719">
        <v>1.3076702108140901</v>
      </c>
      <c r="I58" s="488">
        <v>10.211633239458401</v>
      </c>
      <c r="J58" s="488">
        <v>35.4678181040967</v>
      </c>
      <c r="K58" s="488">
        <v>41.7074157779007</v>
      </c>
      <c r="L58" s="488">
        <v>10.477603191600901</v>
      </c>
      <c r="M58" s="720">
        <v>0.82785947612928401</v>
      </c>
      <c r="N58" s="715">
        <v>0.53704464781736705</v>
      </c>
      <c r="O58" s="488">
        <v>2.7367543637406899</v>
      </c>
      <c r="P58" s="488">
        <v>21.107834928616001</v>
      </c>
      <c r="Q58" s="488">
        <v>52.002225186518203</v>
      </c>
      <c r="R58" s="488">
        <v>22.028195837346502</v>
      </c>
      <c r="S58" s="488">
        <v>1.58794503596119</v>
      </c>
      <c r="T58" s="372"/>
      <c r="U58" s="500" t="s">
        <v>194</v>
      </c>
      <c r="V58" s="489">
        <v>3.2715483868859301</v>
      </c>
      <c r="W58" s="488">
        <v>18.4439436627991</v>
      </c>
      <c r="X58" s="488">
        <v>41.912399265090002</v>
      </c>
      <c r="Y58" s="488">
        <v>29.871789361580699</v>
      </c>
      <c r="Z58" s="488">
        <v>5.8451497942867796</v>
      </c>
      <c r="AA58" s="517">
        <v>0.65516952935741302</v>
      </c>
      <c r="AB58" s="719">
        <v>1.12245408795778</v>
      </c>
      <c r="AC58" s="488">
        <v>8.2960492842223008</v>
      </c>
      <c r="AD58" s="488">
        <v>33.556907995175699</v>
      </c>
      <c r="AE58" s="488">
        <v>44.980107992402097</v>
      </c>
      <c r="AF58" s="488">
        <v>11.2440292704249</v>
      </c>
      <c r="AG58" s="720">
        <v>0.80045136981713905</v>
      </c>
      <c r="AH58" s="715" t="s">
        <v>49</v>
      </c>
      <c r="AI58" s="488">
        <v>2.4017465495837702</v>
      </c>
      <c r="AJ58" s="488">
        <v>17.820982928109402</v>
      </c>
      <c r="AK58" s="488">
        <v>50.522994997205402</v>
      </c>
      <c r="AL58" s="488">
        <v>26.517150644649199</v>
      </c>
      <c r="AM58" s="488">
        <v>2.4641512793938301</v>
      </c>
    </row>
    <row r="59" spans="1:39" ht="9" thickBot="1">
      <c r="A59" s="502" t="s">
        <v>25</v>
      </c>
      <c r="B59" s="494">
        <v>5.5440865944713797</v>
      </c>
      <c r="C59" s="493">
        <v>12.785655947133201</v>
      </c>
      <c r="D59" s="493">
        <v>31.764311688965002</v>
      </c>
      <c r="E59" s="493">
        <v>36.399702649590402</v>
      </c>
      <c r="F59" s="493">
        <v>12.5592896655125</v>
      </c>
      <c r="G59" s="714">
        <v>0.94695345432753497</v>
      </c>
      <c r="H59" s="726">
        <v>3.0151506752101298</v>
      </c>
      <c r="I59" s="493">
        <v>7.9825488172994499</v>
      </c>
      <c r="J59" s="493">
        <v>27.6170246964254</v>
      </c>
      <c r="K59" s="493">
        <v>40.324808595948397</v>
      </c>
      <c r="L59" s="493">
        <v>19.0551249496515</v>
      </c>
      <c r="M59" s="727">
        <v>2.0053422654650102</v>
      </c>
      <c r="N59" s="494">
        <v>2.6752566783437701</v>
      </c>
      <c r="O59" s="493">
        <v>5.8295851884371501</v>
      </c>
      <c r="P59" s="493">
        <v>22.098344345686399</v>
      </c>
      <c r="Q59" s="493">
        <v>41.103402787439897</v>
      </c>
      <c r="R59" s="493">
        <v>24.3154088932585</v>
      </c>
      <c r="S59" s="493">
        <v>3.9780021068342801</v>
      </c>
      <c r="T59" s="372"/>
      <c r="U59" s="502" t="s">
        <v>25</v>
      </c>
      <c r="V59" s="494">
        <v>6.3537981903426202</v>
      </c>
      <c r="W59" s="493">
        <v>13.3316431879235</v>
      </c>
      <c r="X59" s="493">
        <v>32.136464525460902</v>
      </c>
      <c r="Y59" s="493">
        <v>35.147108991955797</v>
      </c>
      <c r="Z59" s="493">
        <v>12.0343701232038</v>
      </c>
      <c r="AA59" s="714">
        <v>0.99661498111341296</v>
      </c>
      <c r="AB59" s="726">
        <v>2.4235187057011802</v>
      </c>
      <c r="AC59" s="493">
        <v>7.8224995751615802</v>
      </c>
      <c r="AD59" s="493">
        <v>28.194755655976799</v>
      </c>
      <c r="AE59" s="493">
        <v>41.462959734173801</v>
      </c>
      <c r="AF59" s="493">
        <v>18.4058568608698</v>
      </c>
      <c r="AG59" s="727">
        <v>1.6904094681168</v>
      </c>
      <c r="AH59" s="494">
        <v>1.6835226957512499</v>
      </c>
      <c r="AI59" s="493">
        <v>5.6226520688016297</v>
      </c>
      <c r="AJ59" s="493">
        <v>21.766437621605601</v>
      </c>
      <c r="AK59" s="493">
        <v>41.727874013228501</v>
      </c>
      <c r="AL59" s="493">
        <v>25.089220681882299</v>
      </c>
      <c r="AM59" s="493">
        <v>4.1102929187307202</v>
      </c>
    </row>
    <row r="60" spans="1:39" ht="9" thickBot="1">
      <c r="A60" s="503" t="s">
        <v>23</v>
      </c>
      <c r="B60" s="496">
        <v>7.8705980645212197</v>
      </c>
      <c r="C60" s="495">
        <v>19.296992631018199</v>
      </c>
      <c r="D60" s="495">
        <v>37.201207122040799</v>
      </c>
      <c r="E60" s="495">
        <v>28.3792628944116</v>
      </c>
      <c r="F60" s="495">
        <v>6.7599081377675203</v>
      </c>
      <c r="G60" s="519">
        <v>0.49203115024060001</v>
      </c>
      <c r="H60" s="728">
        <v>2.7255317230898801</v>
      </c>
      <c r="I60" s="495">
        <v>11.390621029199799</v>
      </c>
      <c r="J60" s="495">
        <v>33.335046839117297</v>
      </c>
      <c r="K60" s="495">
        <v>38.9516606250682</v>
      </c>
      <c r="L60" s="495">
        <v>12.5274507437887</v>
      </c>
      <c r="M60" s="729">
        <v>1.06968903973614</v>
      </c>
      <c r="N60" s="496">
        <v>1.6007795450645399</v>
      </c>
      <c r="O60" s="495">
        <v>6.2130747906128097</v>
      </c>
      <c r="P60" s="495">
        <v>24.840745799558601</v>
      </c>
      <c r="Q60" s="495">
        <v>43.671682430021598</v>
      </c>
      <c r="R60" s="495">
        <v>21.1565941778303</v>
      </c>
      <c r="S60" s="495">
        <v>2.51712325691219</v>
      </c>
      <c r="T60" s="372"/>
      <c r="U60" s="503" t="s">
        <v>23</v>
      </c>
      <c r="V60" s="496">
        <v>7.5190882835136303</v>
      </c>
      <c r="W60" s="495">
        <v>18.761452278925798</v>
      </c>
      <c r="X60" s="495">
        <v>36.801675393336097</v>
      </c>
      <c r="Y60" s="495">
        <v>29.111144832290201</v>
      </c>
      <c r="Z60" s="495">
        <v>7.2840526636699501</v>
      </c>
      <c r="AA60" s="519">
        <v>0.52258654826433704</v>
      </c>
      <c r="AB60" s="728">
        <v>2.1958307422411298</v>
      </c>
      <c r="AC60" s="495">
        <v>10.318368885252999</v>
      </c>
      <c r="AD60" s="495">
        <v>32.5359436751014</v>
      </c>
      <c r="AE60" s="495">
        <v>40.023946066113801</v>
      </c>
      <c r="AF60" s="495">
        <v>13.712164227217</v>
      </c>
      <c r="AG60" s="729">
        <v>1.2137464040736501</v>
      </c>
      <c r="AH60" s="496">
        <v>1.3017904404709499</v>
      </c>
      <c r="AI60" s="495">
        <v>5.7422609898191901</v>
      </c>
      <c r="AJ60" s="495">
        <v>24.012076115846401</v>
      </c>
      <c r="AK60" s="495">
        <v>44.591573882763399</v>
      </c>
      <c r="AL60" s="495">
        <v>21.687783750958399</v>
      </c>
      <c r="AM60" s="495">
        <v>2.6645148201415498</v>
      </c>
    </row>
    <row r="61" spans="1:39" ht="9" thickBot="1">
      <c r="A61" s="504" t="s">
        <v>26</v>
      </c>
      <c r="B61" s="499">
        <v>7.5520630298408102</v>
      </c>
      <c r="C61" s="498">
        <v>19.321728758932501</v>
      </c>
      <c r="D61" s="498">
        <v>37.804539269055702</v>
      </c>
      <c r="E61" s="498">
        <v>28.378711094847599</v>
      </c>
      <c r="F61" s="498">
        <v>6.48412737259265</v>
      </c>
      <c r="G61" s="520">
        <v>0.45883047473064498</v>
      </c>
      <c r="H61" s="730">
        <v>2.53310171540332</v>
      </c>
      <c r="I61" s="498">
        <v>11.145898932426199</v>
      </c>
      <c r="J61" s="498">
        <v>33.556216326473098</v>
      </c>
      <c r="K61" s="498">
        <v>39.256378164373999</v>
      </c>
      <c r="L61" s="498">
        <v>12.475656159461399</v>
      </c>
      <c r="M61" s="731">
        <v>1.0327487018620101</v>
      </c>
      <c r="N61" s="499">
        <v>1.48529869256388</v>
      </c>
      <c r="O61" s="498">
        <v>6.0715955066538703</v>
      </c>
      <c r="P61" s="498">
        <v>24.986149170353801</v>
      </c>
      <c r="Q61" s="498">
        <v>43.865981316555398</v>
      </c>
      <c r="R61" s="498">
        <v>21.138453969265498</v>
      </c>
      <c r="S61" s="498">
        <v>2.4525213446076202</v>
      </c>
      <c r="T61" s="372"/>
      <c r="U61" s="504" t="s">
        <v>26</v>
      </c>
      <c r="V61" s="499">
        <v>6.9580625456546299</v>
      </c>
      <c r="W61" s="498">
        <v>18.572606324705198</v>
      </c>
      <c r="X61" s="498">
        <v>37.555230202057302</v>
      </c>
      <c r="Y61" s="498">
        <v>29.276828271753601</v>
      </c>
      <c r="Z61" s="498">
        <v>7.1357566984445304</v>
      </c>
      <c r="AA61" s="520">
        <v>0.50151595738473997</v>
      </c>
      <c r="AB61" s="730">
        <v>1.99781020829303</v>
      </c>
      <c r="AC61" s="498">
        <v>10.1232473502475</v>
      </c>
      <c r="AD61" s="498">
        <v>32.776347996981997</v>
      </c>
      <c r="AE61" s="498">
        <v>40.452078152155003</v>
      </c>
      <c r="AF61" s="498">
        <v>13.508847573382299</v>
      </c>
      <c r="AG61" s="731">
        <v>1.1416687189402599</v>
      </c>
      <c r="AH61" s="499">
        <v>1.1341068275014301</v>
      </c>
      <c r="AI61" s="498">
        <v>5.3444421323745903</v>
      </c>
      <c r="AJ61" s="498">
        <v>24.0447583128283</v>
      </c>
      <c r="AK61" s="498">
        <v>44.888499260784798</v>
      </c>
      <c r="AL61" s="498">
        <v>21.917981106136502</v>
      </c>
      <c r="AM61" s="498">
        <v>2.6702123603743799</v>
      </c>
    </row>
    <row r="62" spans="1:39">
      <c r="T62" s="372"/>
    </row>
    <row r="63" spans="1:39">
      <c r="T63" s="372"/>
    </row>
  </sheetData>
  <sortState ref="A39:AK60">
    <sortCondition ref="A38"/>
  </sortState>
  <mergeCells count="16">
    <mergeCell ref="B34:S34"/>
    <mergeCell ref="V34:AM34"/>
    <mergeCell ref="B35:G35"/>
    <mergeCell ref="H35:M35"/>
    <mergeCell ref="N35:S35"/>
    <mergeCell ref="V35:AA35"/>
    <mergeCell ref="AB35:AG35"/>
    <mergeCell ref="AH35:AM35"/>
    <mergeCell ref="B3:S3"/>
    <mergeCell ref="B4:G4"/>
    <mergeCell ref="H4:M4"/>
    <mergeCell ref="N4:S4"/>
    <mergeCell ref="V3:AM3"/>
    <mergeCell ref="V4:AA4"/>
    <mergeCell ref="AB4:AG4"/>
    <mergeCell ref="AH4:AM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DU159"/>
  <sheetViews>
    <sheetView showGridLines="0" zoomScale="90" zoomScaleNormal="90" workbookViewId="0">
      <selection activeCell="A81" sqref="A81"/>
    </sheetView>
  </sheetViews>
  <sheetFormatPr baseColWidth="10" defaultColWidth="8.88671875" defaultRowHeight="12.75" customHeight="1"/>
  <cols>
    <col min="1" max="1" width="5.88671875" style="36" customWidth="1"/>
    <col min="2" max="2" width="14.33203125" style="36" customWidth="1"/>
    <col min="3" max="3" width="7.33203125" style="158" customWidth="1"/>
    <col min="4" max="4" width="7.33203125" style="71" customWidth="1"/>
    <col min="5" max="5" width="7.33203125" style="158" customWidth="1"/>
    <col min="6" max="6" width="7.33203125" style="71" customWidth="1"/>
    <col min="7" max="7" width="7.33203125" style="158" customWidth="1"/>
    <col min="8" max="8" width="7.33203125" style="71" customWidth="1"/>
    <col min="9" max="9" width="7.33203125" style="158" customWidth="1"/>
    <col min="10" max="10" width="7.33203125" style="71" customWidth="1"/>
    <col min="11" max="11" width="7.33203125" style="158" customWidth="1"/>
    <col min="12" max="12" width="7.33203125" style="71" customWidth="1"/>
    <col min="13" max="13" width="7.33203125" style="158" customWidth="1"/>
    <col min="14" max="14" width="7.33203125" style="71" customWidth="1"/>
    <col min="15" max="15" width="7.33203125" style="158" customWidth="1"/>
    <col min="16" max="16" width="7.33203125" style="71" customWidth="1"/>
    <col min="17" max="17" width="7.33203125" style="158" customWidth="1"/>
    <col min="18" max="18" width="7.33203125" style="71" customWidth="1"/>
    <col min="19" max="19" width="7.33203125" style="158" customWidth="1"/>
    <col min="20" max="20" width="7.33203125" style="71" customWidth="1"/>
    <col min="21" max="21" width="7.33203125" style="158" customWidth="1"/>
    <col min="22" max="22" width="7.33203125" style="71" customWidth="1"/>
    <col min="23" max="23" width="7.33203125" style="158" customWidth="1"/>
    <col min="24" max="24" width="7.33203125" style="71" customWidth="1"/>
    <col min="25" max="25" width="7.33203125" style="158" customWidth="1"/>
    <col min="26" max="26" width="7.33203125" style="71" customWidth="1"/>
    <col min="27" max="27" width="7.33203125" style="158" customWidth="1"/>
    <col min="28" max="28" width="7.33203125" style="71" customWidth="1"/>
    <col min="29" max="29" width="7.33203125" style="158" customWidth="1"/>
    <col min="30" max="30" width="7.33203125" style="71" customWidth="1"/>
    <col min="31" max="31" width="7.33203125" style="158" customWidth="1"/>
    <col min="32" max="32" width="7.33203125" style="71" customWidth="1"/>
    <col min="33" max="33" width="7.33203125" style="158" customWidth="1"/>
    <col min="34" max="34" width="7.33203125" style="71" customWidth="1"/>
    <col min="35" max="35" width="7.33203125" style="158" customWidth="1"/>
    <col min="36" max="36" width="7.33203125" style="71" customWidth="1"/>
    <col min="37" max="37" width="7.33203125" style="158" customWidth="1"/>
    <col min="38" max="38" width="7.33203125" style="71" customWidth="1"/>
    <col min="39" max="125" width="8.88671875" style="959" customWidth="1"/>
    <col min="126" max="211" width="8.88671875" style="36" customWidth="1"/>
    <col min="212" max="16384" width="8.88671875" style="36"/>
  </cols>
  <sheetData>
    <row r="1" spans="1:125" s="164" customFormat="1" ht="12.75" customHeight="1">
      <c r="A1" s="970" t="s">
        <v>644</v>
      </c>
      <c r="C1" s="958"/>
      <c r="D1" s="71"/>
      <c r="E1" s="958"/>
      <c r="F1" s="71"/>
      <c r="G1" s="958"/>
      <c r="H1" s="71"/>
      <c r="I1" s="958"/>
      <c r="J1" s="71"/>
      <c r="K1" s="958"/>
      <c r="L1" s="71"/>
      <c r="M1" s="958"/>
      <c r="N1" s="71"/>
      <c r="O1" s="958"/>
      <c r="P1" s="71"/>
      <c r="Q1" s="958"/>
      <c r="R1" s="71"/>
      <c r="S1" s="958"/>
      <c r="T1" s="71"/>
      <c r="U1" s="958"/>
      <c r="V1" s="71"/>
      <c r="W1" s="958"/>
      <c r="X1" s="71"/>
      <c r="Y1" s="958"/>
      <c r="Z1" s="71"/>
      <c r="AA1" s="958"/>
      <c r="AB1" s="71"/>
      <c r="AC1" s="958"/>
      <c r="AD1" s="71"/>
      <c r="AE1" s="958"/>
      <c r="AF1" s="71"/>
      <c r="AG1" s="958"/>
      <c r="AH1" s="71"/>
      <c r="AI1" s="958"/>
      <c r="AJ1" s="71"/>
      <c r="AK1" s="958"/>
      <c r="AL1" s="71"/>
      <c r="AM1" s="959"/>
      <c r="AN1" s="959"/>
      <c r="AO1" s="959"/>
      <c r="AP1" s="959"/>
      <c r="AQ1" s="959"/>
      <c r="AR1" s="959"/>
      <c r="AS1" s="959"/>
      <c r="AT1" s="959"/>
      <c r="AU1" s="959"/>
      <c r="AV1" s="959"/>
      <c r="AW1" s="959"/>
      <c r="AX1" s="959"/>
      <c r="AY1" s="959"/>
      <c r="AZ1" s="959"/>
      <c r="BA1" s="959"/>
      <c r="BB1" s="959"/>
      <c r="BC1" s="959"/>
      <c r="BD1" s="959"/>
      <c r="BE1" s="959"/>
      <c r="BF1" s="959"/>
      <c r="BG1" s="959"/>
      <c r="BH1" s="959"/>
      <c r="BI1" s="959"/>
      <c r="BJ1" s="959"/>
      <c r="BK1" s="959"/>
      <c r="BL1" s="959"/>
      <c r="BM1" s="959"/>
      <c r="BN1" s="959"/>
      <c r="BO1" s="959"/>
      <c r="BP1" s="959"/>
      <c r="BQ1" s="959"/>
      <c r="BR1" s="959"/>
      <c r="BS1" s="959"/>
      <c r="BT1" s="959"/>
      <c r="BU1" s="959"/>
      <c r="BV1" s="959"/>
      <c r="BW1" s="959"/>
      <c r="BX1" s="959"/>
      <c r="BY1" s="959"/>
      <c r="BZ1" s="959"/>
      <c r="CA1" s="959"/>
      <c r="CB1" s="959"/>
      <c r="CC1" s="959"/>
      <c r="CD1" s="959"/>
      <c r="CE1" s="959"/>
      <c r="CF1" s="959"/>
      <c r="CG1" s="959"/>
      <c r="CH1" s="959"/>
      <c r="CI1" s="959"/>
      <c r="CJ1" s="959"/>
      <c r="CK1" s="959"/>
      <c r="CL1" s="959"/>
      <c r="CM1" s="959"/>
      <c r="CN1" s="959"/>
      <c r="CO1" s="959"/>
      <c r="CP1" s="959"/>
      <c r="CQ1" s="959"/>
      <c r="CR1" s="959"/>
      <c r="CS1" s="959"/>
      <c r="CT1" s="959"/>
      <c r="CU1" s="959"/>
      <c r="CV1" s="959"/>
      <c r="CW1" s="959"/>
      <c r="CX1" s="959"/>
      <c r="CY1" s="959"/>
      <c r="CZ1" s="959"/>
      <c r="DA1" s="959"/>
      <c r="DB1" s="959"/>
      <c r="DC1" s="959"/>
      <c r="DD1" s="959"/>
      <c r="DE1" s="959"/>
      <c r="DF1" s="959"/>
      <c r="DG1" s="959"/>
      <c r="DH1" s="959"/>
      <c r="DI1" s="959"/>
      <c r="DJ1" s="959"/>
      <c r="DK1" s="959"/>
      <c r="DL1" s="959"/>
      <c r="DM1" s="959"/>
      <c r="DN1" s="959"/>
      <c r="DO1" s="959"/>
      <c r="DP1" s="959"/>
      <c r="DQ1" s="959"/>
      <c r="DR1" s="959"/>
      <c r="DS1" s="959"/>
      <c r="DT1" s="959"/>
      <c r="DU1" s="959"/>
    </row>
    <row r="2" spans="1:125" ht="12.75" customHeight="1" thickBot="1">
      <c r="A2" s="164"/>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row>
    <row r="3" spans="1:125" ht="12.75" customHeight="1" thickBot="1">
      <c r="A3" s="174" t="s">
        <v>75</v>
      </c>
      <c r="B3" s="84" t="s">
        <v>75</v>
      </c>
      <c r="C3" s="1091" t="s">
        <v>313</v>
      </c>
      <c r="D3" s="1092"/>
      <c r="E3" s="1092"/>
      <c r="F3" s="1092"/>
      <c r="G3" s="1092"/>
      <c r="H3" s="1092"/>
      <c r="I3" s="1092"/>
      <c r="J3" s="1092"/>
      <c r="K3" s="1092"/>
      <c r="L3" s="1092"/>
      <c r="M3" s="1092"/>
      <c r="N3" s="1093"/>
      <c r="O3" s="1087" t="s">
        <v>314</v>
      </c>
      <c r="P3" s="1088"/>
      <c r="Q3" s="1088"/>
      <c r="R3" s="1088"/>
      <c r="S3" s="1088"/>
      <c r="T3" s="1088"/>
      <c r="U3" s="1088"/>
      <c r="V3" s="1088"/>
      <c r="W3" s="1088"/>
      <c r="X3" s="1088"/>
      <c r="Y3" s="1088"/>
      <c r="Z3" s="1089"/>
      <c r="AA3" s="1090" t="s">
        <v>315</v>
      </c>
      <c r="AB3" s="1088"/>
      <c r="AC3" s="1088"/>
      <c r="AD3" s="1088"/>
      <c r="AE3" s="1088"/>
      <c r="AF3" s="1088"/>
      <c r="AG3" s="1088"/>
      <c r="AH3" s="1088"/>
      <c r="AI3" s="1088"/>
      <c r="AJ3" s="1088"/>
      <c r="AK3" s="1088"/>
      <c r="AL3" s="1088"/>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row>
    <row r="4" spans="1:125" s="42" customFormat="1" ht="23.25" customHeight="1" thickBot="1">
      <c r="A4" s="187"/>
      <c r="B4" s="188"/>
      <c r="C4" s="189" t="s">
        <v>284</v>
      </c>
      <c r="D4" s="190" t="s">
        <v>31</v>
      </c>
      <c r="E4" s="189" t="s">
        <v>265</v>
      </c>
      <c r="F4" s="190" t="s">
        <v>31</v>
      </c>
      <c r="G4" s="189" t="s">
        <v>264</v>
      </c>
      <c r="H4" s="190" t="s">
        <v>31</v>
      </c>
      <c r="I4" s="189" t="s">
        <v>263</v>
      </c>
      <c r="J4" s="190" t="s">
        <v>31</v>
      </c>
      <c r="K4" s="189" t="s">
        <v>262</v>
      </c>
      <c r="L4" s="190" t="s">
        <v>31</v>
      </c>
      <c r="M4" s="189" t="s">
        <v>261</v>
      </c>
      <c r="N4" s="813" t="s">
        <v>31</v>
      </c>
      <c r="O4" s="824" t="s">
        <v>284</v>
      </c>
      <c r="P4" s="190" t="s">
        <v>31</v>
      </c>
      <c r="Q4" s="189" t="s">
        <v>265</v>
      </c>
      <c r="R4" s="190" t="s">
        <v>31</v>
      </c>
      <c r="S4" s="189" t="s">
        <v>264</v>
      </c>
      <c r="T4" s="190" t="s">
        <v>31</v>
      </c>
      <c r="U4" s="189" t="s">
        <v>263</v>
      </c>
      <c r="V4" s="190" t="s">
        <v>31</v>
      </c>
      <c r="W4" s="189" t="s">
        <v>262</v>
      </c>
      <c r="X4" s="190" t="s">
        <v>31</v>
      </c>
      <c r="Y4" s="189" t="s">
        <v>261</v>
      </c>
      <c r="Z4" s="825" t="s">
        <v>31</v>
      </c>
      <c r="AA4" s="815" t="s">
        <v>284</v>
      </c>
      <c r="AB4" s="190" t="s">
        <v>31</v>
      </c>
      <c r="AC4" s="189" t="s">
        <v>265</v>
      </c>
      <c r="AD4" s="190" t="s">
        <v>31</v>
      </c>
      <c r="AE4" s="189" t="s">
        <v>264</v>
      </c>
      <c r="AF4" s="190" t="s">
        <v>31</v>
      </c>
      <c r="AG4" s="189" t="s">
        <v>263</v>
      </c>
      <c r="AH4" s="190" t="s">
        <v>31</v>
      </c>
      <c r="AI4" s="189" t="s">
        <v>262</v>
      </c>
      <c r="AJ4" s="190" t="s">
        <v>31</v>
      </c>
      <c r="AK4" s="189" t="s">
        <v>261</v>
      </c>
      <c r="AL4" s="190" t="s">
        <v>31</v>
      </c>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row>
    <row r="5" spans="1:125" s="290" customFormat="1" ht="12.75" customHeight="1" thickBot="1">
      <c r="A5" s="1083" t="s">
        <v>313</v>
      </c>
      <c r="B5" s="808" t="s">
        <v>10</v>
      </c>
      <c r="C5" s="809">
        <v>9.8919887011911491</v>
      </c>
      <c r="D5" s="810">
        <v>2.3571646070802399</v>
      </c>
      <c r="E5" s="809">
        <v>28.6683058533552</v>
      </c>
      <c r="F5" s="810">
        <v>2.9669019353434898</v>
      </c>
      <c r="G5" s="809">
        <v>43.776965475167003</v>
      </c>
      <c r="H5" s="810">
        <v>3.65963846666771</v>
      </c>
      <c r="I5" s="809">
        <v>16.205008823705899</v>
      </c>
      <c r="J5" s="810">
        <v>2.1709726821978501</v>
      </c>
      <c r="K5" s="809">
        <v>1.4444926391321899</v>
      </c>
      <c r="L5" s="810">
        <v>0.61987055555648396</v>
      </c>
      <c r="M5" s="811" t="s">
        <v>49</v>
      </c>
      <c r="N5" s="814" t="s">
        <v>235</v>
      </c>
      <c r="O5" s="826">
        <v>4.2331133185509797</v>
      </c>
      <c r="P5" s="810">
        <v>1.0380186382583201</v>
      </c>
      <c r="Q5" s="809">
        <v>20.216861180145202</v>
      </c>
      <c r="R5" s="810">
        <v>1.99749949672685</v>
      </c>
      <c r="S5" s="809">
        <v>41.617292079127502</v>
      </c>
      <c r="T5" s="810">
        <v>2.4007827697934898</v>
      </c>
      <c r="U5" s="809">
        <v>29.53072003506</v>
      </c>
      <c r="V5" s="810">
        <v>2.0336417314056199</v>
      </c>
      <c r="W5" s="809">
        <v>4.3388964482212096</v>
      </c>
      <c r="X5" s="810">
        <v>0.86780867124693295</v>
      </c>
      <c r="Y5" s="811" t="s">
        <v>49</v>
      </c>
      <c r="Z5" s="827" t="s">
        <v>235</v>
      </c>
      <c r="AA5" s="816">
        <v>2.9927333339906799</v>
      </c>
      <c r="AB5" s="810">
        <v>1.73568729063509</v>
      </c>
      <c r="AC5" s="809">
        <v>13.555989669128399</v>
      </c>
      <c r="AD5" s="810">
        <v>3.76588183971162</v>
      </c>
      <c r="AE5" s="809">
        <v>31.556885707550201</v>
      </c>
      <c r="AF5" s="810">
        <v>5.2932124778993703</v>
      </c>
      <c r="AG5" s="809">
        <v>43.614169669657798</v>
      </c>
      <c r="AH5" s="810">
        <v>5.4730246935006699</v>
      </c>
      <c r="AI5" s="809">
        <v>8.2356740782661895</v>
      </c>
      <c r="AJ5" s="810">
        <v>2.9818785179163498</v>
      </c>
      <c r="AK5" s="811" t="s">
        <v>49</v>
      </c>
      <c r="AL5" s="810" t="s">
        <v>235</v>
      </c>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981"/>
      <c r="CO5" s="981"/>
      <c r="CP5" s="981"/>
      <c r="CQ5" s="981"/>
      <c r="CR5" s="981"/>
      <c r="CS5" s="981"/>
      <c r="CT5" s="981"/>
      <c r="CU5" s="981"/>
      <c r="CV5" s="981"/>
      <c r="CW5" s="981"/>
      <c r="CX5" s="981"/>
      <c r="CY5" s="981"/>
      <c r="CZ5" s="981"/>
      <c r="DA5" s="981"/>
      <c r="DB5" s="981"/>
      <c r="DC5" s="981"/>
      <c r="DD5" s="981"/>
      <c r="DE5" s="981"/>
      <c r="DF5" s="981"/>
      <c r="DG5" s="981"/>
      <c r="DH5" s="981"/>
      <c r="DI5" s="981"/>
      <c r="DJ5" s="981"/>
      <c r="DK5" s="981"/>
      <c r="DL5" s="981"/>
      <c r="DM5" s="981"/>
      <c r="DN5" s="981"/>
      <c r="DO5" s="981"/>
      <c r="DP5" s="981"/>
      <c r="DQ5" s="981"/>
      <c r="DR5" s="981"/>
      <c r="DS5" s="981"/>
      <c r="DT5" s="981"/>
      <c r="DU5" s="981"/>
    </row>
    <row r="6" spans="1:125" s="79" customFormat="1" ht="12.75" customHeight="1" thickBot="1">
      <c r="A6" s="1084"/>
      <c r="B6" s="807" t="s">
        <v>9</v>
      </c>
      <c r="C6" s="59">
        <v>4.1312318613581196</v>
      </c>
      <c r="D6" s="50">
        <v>0.53460260076303701</v>
      </c>
      <c r="E6" s="59">
        <v>11.409504364568001</v>
      </c>
      <c r="F6" s="50">
        <v>0.93568240221266097</v>
      </c>
      <c r="G6" s="59">
        <v>34.013775377651498</v>
      </c>
      <c r="H6" s="50">
        <v>1.23742092297686</v>
      </c>
      <c r="I6" s="59">
        <v>37.830945658704998</v>
      </c>
      <c r="J6" s="50">
        <v>1.5743066479026799</v>
      </c>
      <c r="K6" s="59">
        <v>11.9223001959811</v>
      </c>
      <c r="L6" s="50">
        <v>1.0044380022974799</v>
      </c>
      <c r="M6" s="72">
        <v>0.69224254173622501</v>
      </c>
      <c r="N6" s="593">
        <v>0.20464364121077799</v>
      </c>
      <c r="O6" s="828">
        <v>1.21714599511206</v>
      </c>
      <c r="P6" s="50">
        <v>0.58082444713972603</v>
      </c>
      <c r="Q6" s="59">
        <v>7.8793525979573404</v>
      </c>
      <c r="R6" s="50">
        <v>1.87785081218747</v>
      </c>
      <c r="S6" s="59">
        <v>26.6923097651886</v>
      </c>
      <c r="T6" s="50">
        <v>2.8298515121226702</v>
      </c>
      <c r="U6" s="59">
        <v>43.552865546895902</v>
      </c>
      <c r="V6" s="50">
        <v>3.4857824882828901</v>
      </c>
      <c r="W6" s="59">
        <v>19.833291112966101</v>
      </c>
      <c r="X6" s="50">
        <v>2.8915457728398302</v>
      </c>
      <c r="Y6" s="72">
        <v>0.82503498188006597</v>
      </c>
      <c r="Z6" s="608">
        <v>0.85763816358142098</v>
      </c>
      <c r="AA6" s="817">
        <v>2.2119403743369701</v>
      </c>
      <c r="AB6" s="50">
        <v>1.1884258862849499</v>
      </c>
      <c r="AC6" s="59">
        <v>6.4357614257113802</v>
      </c>
      <c r="AD6" s="50">
        <v>1.7373100587193699</v>
      </c>
      <c r="AE6" s="59">
        <v>24.570170776090102</v>
      </c>
      <c r="AF6" s="50">
        <v>3.7066906979356702</v>
      </c>
      <c r="AG6" s="59">
        <v>45.885364737541998</v>
      </c>
      <c r="AH6" s="50">
        <v>3.8296959738852099</v>
      </c>
      <c r="AI6" s="59">
        <v>18.634199613197499</v>
      </c>
      <c r="AJ6" s="50">
        <v>3.0321326758435601</v>
      </c>
      <c r="AK6" s="59">
        <v>2.2625630731220099</v>
      </c>
      <c r="AL6" s="50">
        <v>1.1863728171881001</v>
      </c>
    </row>
    <row r="7" spans="1:125" s="291" customFormat="1" ht="12.75" customHeight="1" thickBot="1">
      <c r="A7" s="1084"/>
      <c r="B7" s="175" t="s">
        <v>11</v>
      </c>
      <c r="C7" s="49">
        <v>5.9081741288219103</v>
      </c>
      <c r="D7" s="48">
        <v>0.820076532885886</v>
      </c>
      <c r="E7" s="49">
        <v>21.683496954612199</v>
      </c>
      <c r="F7" s="48">
        <v>1.9471640099048999</v>
      </c>
      <c r="G7" s="49">
        <v>45.1521119901875</v>
      </c>
      <c r="H7" s="48">
        <v>1.9571358340359599</v>
      </c>
      <c r="I7" s="49">
        <v>24.8075436911978</v>
      </c>
      <c r="J7" s="48">
        <v>1.7646241055965901</v>
      </c>
      <c r="K7" s="49">
        <v>2.4232859749860598</v>
      </c>
      <c r="L7" s="48">
        <v>0.59449907392034196</v>
      </c>
      <c r="M7" s="182" t="s">
        <v>49</v>
      </c>
      <c r="N7" s="592" t="s">
        <v>235</v>
      </c>
      <c r="O7" s="704">
        <v>1.9253945762615901</v>
      </c>
      <c r="P7" s="48">
        <v>0.72998301172758495</v>
      </c>
      <c r="Q7" s="49">
        <v>15.762259767061799</v>
      </c>
      <c r="R7" s="48">
        <v>1.80269082763827</v>
      </c>
      <c r="S7" s="812">
        <v>45.792651689705203</v>
      </c>
      <c r="T7" s="48">
        <v>2.3224774050749</v>
      </c>
      <c r="U7" s="49">
        <v>31.607518274335</v>
      </c>
      <c r="V7" s="48">
        <v>2.06007568168849</v>
      </c>
      <c r="W7" s="49">
        <v>4.7568310134950904</v>
      </c>
      <c r="X7" s="48">
        <v>0.96100890713292297</v>
      </c>
      <c r="Y7" s="182" t="s">
        <v>49</v>
      </c>
      <c r="Z7" s="606" t="s">
        <v>235</v>
      </c>
      <c r="AA7" s="737">
        <v>4.3037453359071201</v>
      </c>
      <c r="AB7" s="48">
        <v>2.0235352417524801</v>
      </c>
      <c r="AC7" s="49">
        <v>17.536125629793101</v>
      </c>
      <c r="AD7" s="48">
        <v>4.0308413230190103</v>
      </c>
      <c r="AE7" s="49">
        <v>36.023854581631902</v>
      </c>
      <c r="AF7" s="48">
        <v>5.0621505230331296</v>
      </c>
      <c r="AG7" s="49">
        <v>34.612637954949697</v>
      </c>
      <c r="AH7" s="48">
        <v>4.4494602672192602</v>
      </c>
      <c r="AI7" s="49">
        <v>7.4456437172830903</v>
      </c>
      <c r="AJ7" s="48">
        <v>2.3298544722761401</v>
      </c>
      <c r="AK7" s="191" t="s">
        <v>49</v>
      </c>
      <c r="AL7" s="48" t="s">
        <v>235</v>
      </c>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row>
    <row r="8" spans="1:125" s="79" customFormat="1" ht="12.75" customHeight="1" thickBot="1">
      <c r="A8" s="1084"/>
      <c r="B8" s="60" t="s">
        <v>12</v>
      </c>
      <c r="C8" s="59">
        <v>7.8769968620656803</v>
      </c>
      <c r="D8" s="50">
        <v>0.60587109616104196</v>
      </c>
      <c r="E8" s="59">
        <v>19.653507529462299</v>
      </c>
      <c r="F8" s="50">
        <v>0.93322385840039201</v>
      </c>
      <c r="G8" s="59">
        <v>37.816105342901302</v>
      </c>
      <c r="H8" s="50">
        <v>1.5066422625787199</v>
      </c>
      <c r="I8" s="59">
        <v>28.8222264865494</v>
      </c>
      <c r="J8" s="50">
        <v>1.1961104206413899</v>
      </c>
      <c r="K8" s="59">
        <v>5.5932773084938203</v>
      </c>
      <c r="L8" s="50">
        <v>0.536476537490159</v>
      </c>
      <c r="M8" s="72" t="s">
        <v>49</v>
      </c>
      <c r="N8" s="593" t="s">
        <v>235</v>
      </c>
      <c r="O8" s="828">
        <v>4.8094066273177098</v>
      </c>
      <c r="P8" s="50">
        <v>1.00858962566385</v>
      </c>
      <c r="Q8" s="59">
        <v>15.4937400287054</v>
      </c>
      <c r="R8" s="50">
        <v>1.49145860837435</v>
      </c>
      <c r="S8" s="59">
        <v>35.745941427196001</v>
      </c>
      <c r="T8" s="50">
        <v>2.3234886162870501</v>
      </c>
      <c r="U8" s="59">
        <v>33.900824603861402</v>
      </c>
      <c r="V8" s="50">
        <v>2.1326827123299101</v>
      </c>
      <c r="W8" s="59">
        <v>9.4842793663353895</v>
      </c>
      <c r="X8" s="50">
        <v>1.6008316901536199</v>
      </c>
      <c r="Y8" s="72">
        <v>0.56580794658398503</v>
      </c>
      <c r="Z8" s="608">
        <v>0.37039354128268898</v>
      </c>
      <c r="AA8" s="818">
        <v>2.9509285253100499</v>
      </c>
      <c r="AB8" s="50">
        <v>1.25919758677258</v>
      </c>
      <c r="AC8" s="59">
        <v>12.7842016650612</v>
      </c>
      <c r="AD8" s="50">
        <v>2.6778637275908501</v>
      </c>
      <c r="AE8" s="59">
        <v>37.0739546986105</v>
      </c>
      <c r="AF8" s="50">
        <v>4.0493673084813597</v>
      </c>
      <c r="AG8" s="59">
        <v>36.279738067296698</v>
      </c>
      <c r="AH8" s="50">
        <v>3.82404060711435</v>
      </c>
      <c r="AI8" s="59">
        <v>10.5443759939551</v>
      </c>
      <c r="AJ8" s="50">
        <v>2.4433291889212301</v>
      </c>
      <c r="AK8" s="72" t="s">
        <v>49</v>
      </c>
      <c r="AL8" s="50" t="s">
        <v>235</v>
      </c>
    </row>
    <row r="9" spans="1:125" s="85" customFormat="1" ht="12.75" customHeight="1" thickBot="1">
      <c r="A9" s="1084"/>
      <c r="B9" s="175" t="s">
        <v>14</v>
      </c>
      <c r="C9" s="177">
        <v>2.52</v>
      </c>
      <c r="D9" s="48">
        <v>0.47926786098600299</v>
      </c>
      <c r="E9" s="177">
        <v>14.76</v>
      </c>
      <c r="F9" s="48">
        <v>0.904268951813196</v>
      </c>
      <c r="G9" s="177">
        <v>41.55</v>
      </c>
      <c r="H9" s="48">
        <v>1.48167547882157</v>
      </c>
      <c r="I9" s="177">
        <v>36.049999999999997</v>
      </c>
      <c r="J9" s="48">
        <v>1.50232998865796</v>
      </c>
      <c r="K9" s="177">
        <v>5</v>
      </c>
      <c r="L9" s="48">
        <v>0.58750930269373103</v>
      </c>
      <c r="M9" s="182"/>
      <c r="N9" s="592" t="s">
        <v>235</v>
      </c>
      <c r="O9" s="829">
        <v>2.77</v>
      </c>
      <c r="P9" s="48">
        <v>1.3517017074140301</v>
      </c>
      <c r="Q9" s="177">
        <v>9.8000000000000007</v>
      </c>
      <c r="R9" s="48">
        <v>2.3119344696836901</v>
      </c>
      <c r="S9" s="177">
        <v>40.08</v>
      </c>
      <c r="T9" s="48">
        <v>4.0143832793585501</v>
      </c>
      <c r="U9" s="177">
        <v>39.85</v>
      </c>
      <c r="V9" s="48">
        <v>4.3262140886204197</v>
      </c>
      <c r="W9" s="177">
        <v>7.32</v>
      </c>
      <c r="X9" s="48">
        <v>1.9318521270381599</v>
      </c>
      <c r="Y9" s="182"/>
      <c r="Z9" s="606" t="s">
        <v>235</v>
      </c>
      <c r="AA9" s="819"/>
      <c r="AB9" s="48" t="s">
        <v>235</v>
      </c>
      <c r="AC9" s="182">
        <v>8.7899999999999991</v>
      </c>
      <c r="AD9" s="48">
        <v>4.4433854194809896</v>
      </c>
      <c r="AE9" s="182">
        <v>33.32</v>
      </c>
      <c r="AF9" s="48">
        <v>6.73814534159097</v>
      </c>
      <c r="AG9" s="182">
        <v>48.59</v>
      </c>
      <c r="AH9" s="48">
        <v>6.6904206266672697</v>
      </c>
      <c r="AI9" s="182">
        <v>8.77</v>
      </c>
      <c r="AJ9" s="48">
        <v>4.2895364403482796</v>
      </c>
      <c r="AK9" s="182"/>
      <c r="AL9" s="48" t="s">
        <v>235</v>
      </c>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row>
    <row r="10" spans="1:125" s="79" customFormat="1" ht="12.75" customHeight="1" thickBot="1">
      <c r="A10" s="1084"/>
      <c r="B10" s="60" t="s">
        <v>13</v>
      </c>
      <c r="C10" s="59">
        <v>3.6399178187514001</v>
      </c>
      <c r="D10" s="50">
        <v>0.38250997626174699</v>
      </c>
      <c r="E10" s="59">
        <v>16.346652927339701</v>
      </c>
      <c r="F10" s="50">
        <v>0.94873389684204101</v>
      </c>
      <c r="G10" s="59">
        <v>43.8355756724252</v>
      </c>
      <c r="H10" s="50">
        <v>1.24894201778993</v>
      </c>
      <c r="I10" s="59">
        <v>32.220714673915303</v>
      </c>
      <c r="J10" s="50">
        <v>1.29747872447354</v>
      </c>
      <c r="K10" s="59">
        <v>3.8771514215856202</v>
      </c>
      <c r="L10" s="50">
        <v>0.459443929437233</v>
      </c>
      <c r="M10" s="72" t="s">
        <v>49</v>
      </c>
      <c r="N10" s="593" t="s">
        <v>235</v>
      </c>
      <c r="O10" s="828">
        <v>1.4568769422338801</v>
      </c>
      <c r="P10" s="50">
        <v>0.57619346410762995</v>
      </c>
      <c r="Q10" s="59">
        <v>6.5854254139983199</v>
      </c>
      <c r="R10" s="50">
        <v>1.1402668668910101</v>
      </c>
      <c r="S10" s="59">
        <v>35.4601977476866</v>
      </c>
      <c r="T10" s="50">
        <v>2.1913531003529698</v>
      </c>
      <c r="U10" s="59">
        <v>47.843794014053998</v>
      </c>
      <c r="V10" s="50">
        <v>2.2745798018440602</v>
      </c>
      <c r="W10" s="59">
        <v>8.4997897861019904</v>
      </c>
      <c r="X10" s="50">
        <v>1.2585726250775899</v>
      </c>
      <c r="Y10" s="59" t="s">
        <v>49</v>
      </c>
      <c r="Z10" s="608" t="s">
        <v>235</v>
      </c>
      <c r="AA10" s="818">
        <v>0.76128276965147301</v>
      </c>
      <c r="AB10" s="50">
        <v>0.71048195557571903</v>
      </c>
      <c r="AC10" s="59">
        <v>8.2527293609656205</v>
      </c>
      <c r="AD10" s="50">
        <v>2.0914870628731501</v>
      </c>
      <c r="AE10" s="59">
        <v>34.731633733292497</v>
      </c>
      <c r="AF10" s="50">
        <v>4.09548780732902</v>
      </c>
      <c r="AG10" s="59">
        <v>48.844629899031403</v>
      </c>
      <c r="AH10" s="50">
        <v>4.5001066087456296</v>
      </c>
      <c r="AI10" s="59">
        <v>7.30974083173043</v>
      </c>
      <c r="AJ10" s="50">
        <v>2.7236828626442802</v>
      </c>
      <c r="AK10" s="59" t="s">
        <v>49</v>
      </c>
      <c r="AL10" s="50" t="s">
        <v>235</v>
      </c>
    </row>
    <row r="11" spans="1:125" s="291" customFormat="1" ht="12.75" customHeight="1" thickBot="1">
      <c r="A11" s="1084"/>
      <c r="B11" s="175" t="s">
        <v>15</v>
      </c>
      <c r="C11" s="177">
        <v>6.6364562248039096</v>
      </c>
      <c r="D11" s="48">
        <v>0.68996164436777796</v>
      </c>
      <c r="E11" s="177">
        <v>18.878354656667099</v>
      </c>
      <c r="F11" s="48">
        <v>1.1912949820565899</v>
      </c>
      <c r="G11" s="177">
        <v>39.026492065695699</v>
      </c>
      <c r="H11" s="48">
        <v>1.3850924214378</v>
      </c>
      <c r="I11" s="177">
        <v>31.143670248629601</v>
      </c>
      <c r="J11" s="48">
        <v>1.3616225197140299</v>
      </c>
      <c r="K11" s="177">
        <v>4.29473657384617</v>
      </c>
      <c r="L11" s="48">
        <v>0.51434202773565596</v>
      </c>
      <c r="M11" s="182" t="s">
        <v>49</v>
      </c>
      <c r="N11" s="592" t="s">
        <v>235</v>
      </c>
      <c r="O11" s="829">
        <v>3.8776328597668202</v>
      </c>
      <c r="P11" s="48">
        <v>0.77116151557777401</v>
      </c>
      <c r="Q11" s="177">
        <v>13.691544630863399</v>
      </c>
      <c r="R11" s="48">
        <v>1.43060163425821</v>
      </c>
      <c r="S11" s="177">
        <v>40.138067235074899</v>
      </c>
      <c r="T11" s="48">
        <v>2.0555584945536398</v>
      </c>
      <c r="U11" s="177">
        <v>36.811831791940499</v>
      </c>
      <c r="V11" s="48">
        <v>1.87454266242321</v>
      </c>
      <c r="W11" s="177">
        <v>5.4353320315014404</v>
      </c>
      <c r="X11" s="48">
        <v>0.91987555458064596</v>
      </c>
      <c r="Y11" s="182" t="s">
        <v>49</v>
      </c>
      <c r="Z11" s="606" t="s">
        <v>235</v>
      </c>
      <c r="AA11" s="820">
        <v>4.3888125571397198</v>
      </c>
      <c r="AB11" s="48">
        <v>1.39130483061418</v>
      </c>
      <c r="AC11" s="177">
        <v>10.588958184429501</v>
      </c>
      <c r="AD11" s="48">
        <v>2.51970290638207</v>
      </c>
      <c r="AE11" s="177">
        <v>33.0306626331137</v>
      </c>
      <c r="AF11" s="48">
        <v>3.9273906263901002</v>
      </c>
      <c r="AG11" s="177">
        <v>40.300287642746497</v>
      </c>
      <c r="AH11" s="48">
        <v>4.0745488371586402</v>
      </c>
      <c r="AI11" s="177">
        <v>11.596064349423701</v>
      </c>
      <c r="AJ11" s="48">
        <v>3.1759009999803798</v>
      </c>
      <c r="AK11" s="182" t="s">
        <v>49</v>
      </c>
      <c r="AL11" s="48" t="s">
        <v>235</v>
      </c>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row>
    <row r="12" spans="1:125" s="79" customFormat="1" ht="12.75" customHeight="1" thickBot="1">
      <c r="A12" s="1084"/>
      <c r="B12" s="60" t="s">
        <v>197</v>
      </c>
      <c r="C12" s="59">
        <v>13.7110335957706</v>
      </c>
      <c r="D12" s="50">
        <v>1.94297537289924</v>
      </c>
      <c r="E12" s="59">
        <v>27.475707811288601</v>
      </c>
      <c r="F12" s="50">
        <v>1.9091293221083001</v>
      </c>
      <c r="G12" s="59">
        <v>40.074523507735002</v>
      </c>
      <c r="H12" s="50">
        <v>2.7381522031930898</v>
      </c>
      <c r="I12" s="59">
        <v>16.826799168159098</v>
      </c>
      <c r="J12" s="50">
        <v>2.0739878532492102</v>
      </c>
      <c r="K12" s="59">
        <v>1.84879127762186</v>
      </c>
      <c r="L12" s="50">
        <v>0.58739605768917502</v>
      </c>
      <c r="M12" s="72" t="s">
        <v>49</v>
      </c>
      <c r="N12" s="593" t="s">
        <v>235</v>
      </c>
      <c r="O12" s="828">
        <v>4.8490881506306902</v>
      </c>
      <c r="P12" s="50">
        <v>1.6527596931976101</v>
      </c>
      <c r="Q12" s="59">
        <v>19.998137807523999</v>
      </c>
      <c r="R12" s="50">
        <v>3.01792495059154</v>
      </c>
      <c r="S12" s="59">
        <v>41.009634270540801</v>
      </c>
      <c r="T12" s="50">
        <v>3.33347616191296</v>
      </c>
      <c r="U12" s="59">
        <v>29.267866870893101</v>
      </c>
      <c r="V12" s="50">
        <v>3.24516964515343</v>
      </c>
      <c r="W12" s="59">
        <v>4.6561898090823197</v>
      </c>
      <c r="X12" s="50">
        <v>1.6841592074181599</v>
      </c>
      <c r="Y12" s="59" t="s">
        <v>49</v>
      </c>
      <c r="Z12" s="608" t="s">
        <v>235</v>
      </c>
      <c r="AA12" s="817">
        <v>6.0599954439659403</v>
      </c>
      <c r="AB12" s="50">
        <v>4.1880102999659501</v>
      </c>
      <c r="AC12" s="59">
        <v>20.0949832686523</v>
      </c>
      <c r="AD12" s="50">
        <v>6.3304417601218601</v>
      </c>
      <c r="AE12" s="59">
        <v>38.930336138345801</v>
      </c>
      <c r="AF12" s="50">
        <v>7.0691718883417698</v>
      </c>
      <c r="AG12" s="59">
        <v>26.735540388558601</v>
      </c>
      <c r="AH12" s="50">
        <v>6.3429753604312102</v>
      </c>
      <c r="AI12" s="59">
        <v>7.2732580821291197</v>
      </c>
      <c r="AJ12" s="50">
        <v>3.9889180233602102</v>
      </c>
      <c r="AK12" s="59">
        <v>0.90588667834831305</v>
      </c>
      <c r="AL12" s="50">
        <v>1.6127221418647499</v>
      </c>
    </row>
    <row r="13" spans="1:125" s="85" customFormat="1" ht="12.75" customHeight="1" thickBot="1">
      <c r="A13" s="1084"/>
      <c r="B13" s="175" t="s">
        <v>16</v>
      </c>
      <c r="C13" s="177">
        <v>5.5643985488735304</v>
      </c>
      <c r="D13" s="48">
        <v>0.78017286118101004</v>
      </c>
      <c r="E13" s="177">
        <v>18.066762278915402</v>
      </c>
      <c r="F13" s="48">
        <v>1.2834323081943599</v>
      </c>
      <c r="G13" s="177">
        <v>43.223645224857698</v>
      </c>
      <c r="H13" s="48">
        <v>1.89627340225923</v>
      </c>
      <c r="I13" s="177">
        <v>30.581161206921902</v>
      </c>
      <c r="J13" s="48">
        <v>1.5296004047670999</v>
      </c>
      <c r="K13" s="177">
        <v>2.5254350148853</v>
      </c>
      <c r="L13" s="48">
        <v>0.56764011637540102</v>
      </c>
      <c r="M13" s="182" t="s">
        <v>49</v>
      </c>
      <c r="N13" s="592" t="s">
        <v>235</v>
      </c>
      <c r="O13" s="829">
        <v>0.82740215509095605</v>
      </c>
      <c r="P13" s="48">
        <v>0.439031756888285</v>
      </c>
      <c r="Q13" s="177">
        <v>9.1888824741982607</v>
      </c>
      <c r="R13" s="48">
        <v>1.3927369491561801</v>
      </c>
      <c r="S13" s="177">
        <v>42.271780351934297</v>
      </c>
      <c r="T13" s="48">
        <v>2.83138107510741</v>
      </c>
      <c r="U13" s="177">
        <v>41.887144684112101</v>
      </c>
      <c r="V13" s="48">
        <v>2.8336369868153599</v>
      </c>
      <c r="W13" s="177">
        <v>5.7480621720034897</v>
      </c>
      <c r="X13" s="48">
        <v>1.2889285688065</v>
      </c>
      <c r="Y13" s="182" t="s">
        <v>49</v>
      </c>
      <c r="Z13" s="606" t="s">
        <v>235</v>
      </c>
      <c r="AA13" s="819" t="s">
        <v>236</v>
      </c>
      <c r="AB13" s="48" t="s">
        <v>235</v>
      </c>
      <c r="AC13" s="182" t="s">
        <v>236</v>
      </c>
      <c r="AD13" s="48" t="s">
        <v>235</v>
      </c>
      <c r="AE13" s="182" t="s">
        <v>236</v>
      </c>
      <c r="AF13" s="48" t="s">
        <v>235</v>
      </c>
      <c r="AG13" s="182" t="s">
        <v>236</v>
      </c>
      <c r="AH13" s="48" t="s">
        <v>235</v>
      </c>
      <c r="AI13" s="182" t="s">
        <v>236</v>
      </c>
      <c r="AJ13" s="48" t="s">
        <v>235</v>
      </c>
      <c r="AK13" s="182" t="s">
        <v>236</v>
      </c>
      <c r="AL13" s="48" t="s">
        <v>235</v>
      </c>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row>
    <row r="14" spans="1:125" s="79" customFormat="1" ht="12.75" customHeight="1" thickBot="1">
      <c r="A14" s="1084"/>
      <c r="B14" s="60" t="s">
        <v>17</v>
      </c>
      <c r="C14" s="59">
        <v>8.8324285936771805</v>
      </c>
      <c r="D14" s="50">
        <v>0.61319345896157795</v>
      </c>
      <c r="E14" s="59">
        <v>24.078091386562001</v>
      </c>
      <c r="F14" s="50">
        <v>1.1311564588301499</v>
      </c>
      <c r="G14" s="59">
        <v>41.052529587391902</v>
      </c>
      <c r="H14" s="50">
        <v>0.93523760142453805</v>
      </c>
      <c r="I14" s="59">
        <v>23.2860048195563</v>
      </c>
      <c r="J14" s="50">
        <v>0.90461957963023898</v>
      </c>
      <c r="K14" s="59">
        <v>2.6802627408247299</v>
      </c>
      <c r="L14" s="50">
        <v>0.39450898092603798</v>
      </c>
      <c r="M14" s="72" t="s">
        <v>49</v>
      </c>
      <c r="N14" s="593" t="s">
        <v>235</v>
      </c>
      <c r="O14" s="828">
        <v>3.3162946434008198</v>
      </c>
      <c r="P14" s="50">
        <v>1.16840834427906</v>
      </c>
      <c r="Q14" s="59">
        <v>13.667225931768099</v>
      </c>
      <c r="R14" s="50">
        <v>2.0688880459163301</v>
      </c>
      <c r="S14" s="59">
        <v>38.7325011847634</v>
      </c>
      <c r="T14" s="50">
        <v>2.5891766716844602</v>
      </c>
      <c r="U14" s="59">
        <v>37.703824245815603</v>
      </c>
      <c r="V14" s="50">
        <v>2.5937474377252201</v>
      </c>
      <c r="W14" s="59">
        <v>6.3542531573585901</v>
      </c>
      <c r="X14" s="50">
        <v>1.3611202951674599</v>
      </c>
      <c r="Y14" s="72" t="s">
        <v>49</v>
      </c>
      <c r="Z14" s="608" t="s">
        <v>235</v>
      </c>
      <c r="AA14" s="818">
        <v>1.82042877465402</v>
      </c>
      <c r="AB14" s="50">
        <v>0.97037272449432999</v>
      </c>
      <c r="AC14" s="72">
        <v>10.6491453133969</v>
      </c>
      <c r="AD14" s="50">
        <v>2.6429995607327501</v>
      </c>
      <c r="AE14" s="72">
        <v>33.337676405498897</v>
      </c>
      <c r="AF14" s="50">
        <v>4.9682008404350197</v>
      </c>
      <c r="AG14" s="72">
        <v>40.282873346742498</v>
      </c>
      <c r="AH14" s="50">
        <v>4.6636371391717502</v>
      </c>
      <c r="AI14" s="72">
        <v>13.1335830277679</v>
      </c>
      <c r="AJ14" s="50">
        <v>2.9107948930204102</v>
      </c>
      <c r="AK14" s="72">
        <v>0.77629313193981797</v>
      </c>
      <c r="AL14" s="50">
        <v>0.77673096178544798</v>
      </c>
    </row>
    <row r="15" spans="1:125" s="291" customFormat="1" ht="12.75" customHeight="1" thickBot="1">
      <c r="A15" s="1084"/>
      <c r="B15" s="176" t="s">
        <v>18</v>
      </c>
      <c r="C15" s="186">
        <v>2.8560298132336301</v>
      </c>
      <c r="D15" s="185">
        <v>0.48915011659313101</v>
      </c>
      <c r="E15" s="186">
        <v>16.178503425638901</v>
      </c>
      <c r="F15" s="185">
        <v>1.21653227952023</v>
      </c>
      <c r="G15" s="186">
        <v>42.268264901368497</v>
      </c>
      <c r="H15" s="185">
        <v>1.65871425129218</v>
      </c>
      <c r="I15" s="186">
        <v>34.334041338137801</v>
      </c>
      <c r="J15" s="185">
        <v>1.5695568899533401</v>
      </c>
      <c r="K15" s="186">
        <v>4.1962029191741399</v>
      </c>
      <c r="L15" s="185">
        <v>0.76733789504557604</v>
      </c>
      <c r="M15" s="184" t="s">
        <v>49</v>
      </c>
      <c r="N15" s="594" t="s">
        <v>235</v>
      </c>
      <c r="O15" s="830">
        <v>2.7655777747029502</v>
      </c>
      <c r="P15" s="185">
        <v>1.10013145482561</v>
      </c>
      <c r="Q15" s="186">
        <v>13.8812713107473</v>
      </c>
      <c r="R15" s="185">
        <v>2.0218049859897098</v>
      </c>
      <c r="S15" s="186">
        <v>38.735428558123303</v>
      </c>
      <c r="T15" s="185">
        <v>2.98243733843759</v>
      </c>
      <c r="U15" s="186">
        <v>37.241174395773797</v>
      </c>
      <c r="V15" s="185">
        <v>2.8314928096835099</v>
      </c>
      <c r="W15" s="186">
        <v>7.23285275571547</v>
      </c>
      <c r="X15" s="185">
        <v>1.6820970417358301</v>
      </c>
      <c r="Y15" s="186" t="s">
        <v>49</v>
      </c>
      <c r="Z15" s="610" t="s">
        <v>235</v>
      </c>
      <c r="AA15" s="821">
        <v>2.2576220691995998</v>
      </c>
      <c r="AB15" s="185">
        <v>1.6894698473171299</v>
      </c>
      <c r="AC15" s="186">
        <v>15.523886206052699</v>
      </c>
      <c r="AD15" s="185">
        <v>4.2431805727199601</v>
      </c>
      <c r="AE15" s="186">
        <v>34.522356089487303</v>
      </c>
      <c r="AF15" s="185">
        <v>4.75553998443214</v>
      </c>
      <c r="AG15" s="186">
        <v>39.089928272789997</v>
      </c>
      <c r="AH15" s="185">
        <v>7.2058682293150103</v>
      </c>
      <c r="AI15" s="186">
        <v>8.0286614915071706</v>
      </c>
      <c r="AJ15" s="185">
        <v>4.2602071055483197</v>
      </c>
      <c r="AK15" s="184">
        <v>0.57754587096325605</v>
      </c>
      <c r="AL15" s="185">
        <v>0.817169848475363</v>
      </c>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row>
    <row r="16" spans="1:125" s="79" customFormat="1" ht="12.75" customHeight="1" thickBot="1">
      <c r="A16" s="1084"/>
      <c r="B16" s="807" t="s">
        <v>19</v>
      </c>
      <c r="C16" s="59">
        <v>4.0825943296738396</v>
      </c>
      <c r="D16" s="50">
        <v>0.50561647041679203</v>
      </c>
      <c r="E16" s="59">
        <v>12.6066232701817</v>
      </c>
      <c r="F16" s="50">
        <v>0.87323109013959699</v>
      </c>
      <c r="G16" s="59">
        <v>35.025268179634899</v>
      </c>
      <c r="H16" s="50">
        <v>1.37887505281058</v>
      </c>
      <c r="I16" s="59">
        <v>36.377712415850702</v>
      </c>
      <c r="J16" s="50">
        <v>1.41057575125318</v>
      </c>
      <c r="K16" s="59">
        <v>11.025077322132001</v>
      </c>
      <c r="L16" s="50">
        <v>0.845854675254604</v>
      </c>
      <c r="M16" s="72">
        <v>0.88272448252687397</v>
      </c>
      <c r="N16" s="593">
        <v>0.255211531403914</v>
      </c>
      <c r="O16" s="828">
        <v>1.9805895141696701</v>
      </c>
      <c r="P16" s="50">
        <v>0.94173442650390404</v>
      </c>
      <c r="Q16" s="59">
        <v>5.9364899056857796</v>
      </c>
      <c r="R16" s="50">
        <v>1.5644668065301</v>
      </c>
      <c r="S16" s="59">
        <v>26.053490386567699</v>
      </c>
      <c r="T16" s="50">
        <v>2.6624916885091201</v>
      </c>
      <c r="U16" s="59">
        <v>44.711829643124297</v>
      </c>
      <c r="V16" s="50">
        <v>3.4347291270411602</v>
      </c>
      <c r="W16" s="59">
        <v>19.639906091771799</v>
      </c>
      <c r="X16" s="50">
        <v>2.5214142163013098</v>
      </c>
      <c r="Y16" s="72">
        <v>1.67769445868079</v>
      </c>
      <c r="Z16" s="608">
        <v>0.89954280157622002</v>
      </c>
      <c r="AA16" s="817">
        <v>2.10226557106333</v>
      </c>
      <c r="AB16" s="50">
        <v>1.6985973883760399</v>
      </c>
      <c r="AC16" s="59">
        <v>7.9371018129198099</v>
      </c>
      <c r="AD16" s="50">
        <v>4.0510718802528798</v>
      </c>
      <c r="AE16" s="59">
        <v>28.243056125872801</v>
      </c>
      <c r="AF16" s="50">
        <v>6.7325832221408604</v>
      </c>
      <c r="AG16" s="59">
        <v>41.282810173406503</v>
      </c>
      <c r="AH16" s="50">
        <v>7.0279828134630096</v>
      </c>
      <c r="AI16" s="59">
        <v>18.0669941907367</v>
      </c>
      <c r="AJ16" s="50">
        <v>4.8239818910757304</v>
      </c>
      <c r="AK16" s="59">
        <v>2.36777212600082</v>
      </c>
      <c r="AL16" s="50">
        <v>2.0072039671959301</v>
      </c>
    </row>
    <row r="17" spans="1:125" s="85" customFormat="1" ht="12.75" customHeight="1" thickBot="1">
      <c r="A17" s="1084"/>
      <c r="B17" s="175" t="s">
        <v>469</v>
      </c>
      <c r="C17" s="49">
        <v>5.3919082187057796</v>
      </c>
      <c r="D17" s="48">
        <v>0.57244111006970699</v>
      </c>
      <c r="E17" s="49">
        <v>19.153823195843</v>
      </c>
      <c r="F17" s="48">
        <v>1.1608853415331599</v>
      </c>
      <c r="G17" s="49">
        <v>39.258442520561601</v>
      </c>
      <c r="H17" s="48">
        <v>1.41196610777098</v>
      </c>
      <c r="I17" s="49">
        <v>30.6898948468165</v>
      </c>
      <c r="J17" s="48">
        <v>1.41930377819667</v>
      </c>
      <c r="K17" s="49">
        <v>5.3938741681685096</v>
      </c>
      <c r="L17" s="48">
        <v>0.64364853180991799</v>
      </c>
      <c r="M17" s="182" t="s">
        <v>49</v>
      </c>
      <c r="N17" s="592" t="s">
        <v>235</v>
      </c>
      <c r="O17" s="704">
        <v>1.86486681286289</v>
      </c>
      <c r="P17" s="48">
        <v>0.67072561544229303</v>
      </c>
      <c r="Q17" s="49">
        <v>10.6393847519874</v>
      </c>
      <c r="R17" s="48">
        <v>1.53071281987859</v>
      </c>
      <c r="S17" s="812">
        <v>33.550527975515202</v>
      </c>
      <c r="T17" s="48">
        <v>2.2907811344469402</v>
      </c>
      <c r="U17" s="49">
        <v>42.618765986487197</v>
      </c>
      <c r="V17" s="48">
        <v>2.62189133976538</v>
      </c>
      <c r="W17" s="49">
        <v>11.1112137071067</v>
      </c>
      <c r="X17" s="48">
        <v>1.6379216604742901</v>
      </c>
      <c r="Y17" s="182" t="s">
        <v>49</v>
      </c>
      <c r="Z17" s="606" t="s">
        <v>235</v>
      </c>
      <c r="AA17" s="737">
        <v>1.104451603729</v>
      </c>
      <c r="AB17" s="48">
        <v>0.95127003576352198</v>
      </c>
      <c r="AC17" s="49">
        <v>6.8221455172974697</v>
      </c>
      <c r="AD17" s="48">
        <v>2.5479283719058698</v>
      </c>
      <c r="AE17" s="49">
        <v>34.481116175918302</v>
      </c>
      <c r="AF17" s="48">
        <v>5.4169842541788196</v>
      </c>
      <c r="AG17" s="49">
        <v>46.118825201386599</v>
      </c>
      <c r="AH17" s="48">
        <v>5.5426713070173896</v>
      </c>
      <c r="AI17" s="49">
        <v>10.927939829437699</v>
      </c>
      <c r="AJ17" s="48">
        <v>3.41198933794012</v>
      </c>
      <c r="AK17" s="49">
        <v>0.54552167223092296</v>
      </c>
      <c r="AL17" s="48">
        <v>0.72962143070239205</v>
      </c>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row>
    <row r="18" spans="1:125" s="85" customFormat="1" ht="12.75" customHeight="1" thickBot="1">
      <c r="A18" s="1084"/>
      <c r="B18" s="60" t="s">
        <v>505</v>
      </c>
      <c r="C18" s="59">
        <v>8.7455544068658906</v>
      </c>
      <c r="D18" s="50">
        <v>0.61742295429716898</v>
      </c>
      <c r="E18" s="59">
        <v>22.544586666083902</v>
      </c>
      <c r="F18" s="50">
        <v>0.99879804034421704</v>
      </c>
      <c r="G18" s="59">
        <v>39.741808648562397</v>
      </c>
      <c r="H18" s="50">
        <v>1.04389814212837</v>
      </c>
      <c r="I18" s="59">
        <v>25.738917158511299</v>
      </c>
      <c r="J18" s="50">
        <v>0.98858106910439603</v>
      </c>
      <c r="K18" s="59">
        <v>3.1806320981700602</v>
      </c>
      <c r="L18" s="50">
        <v>0.41960927543701099</v>
      </c>
      <c r="M18" s="72" t="s">
        <v>49</v>
      </c>
      <c r="N18" s="593" t="s">
        <v>235</v>
      </c>
      <c r="O18" s="828">
        <v>3.5051220282937199</v>
      </c>
      <c r="P18" s="50">
        <v>0.71549827186392001</v>
      </c>
      <c r="Q18" s="59">
        <v>14.7210638463749</v>
      </c>
      <c r="R18" s="50">
        <v>1.5572154851207101</v>
      </c>
      <c r="S18" s="59">
        <v>39.797305378102401</v>
      </c>
      <c r="T18" s="50">
        <v>1.9790714608186499</v>
      </c>
      <c r="U18" s="59">
        <v>34.894361135613899</v>
      </c>
      <c r="V18" s="50">
        <v>2.0301399906969801</v>
      </c>
      <c r="W18" s="59">
        <v>6.8929150314789203</v>
      </c>
      <c r="X18" s="50">
        <v>1.0469914592285701</v>
      </c>
      <c r="Y18" s="72" t="s">
        <v>49</v>
      </c>
      <c r="Z18" s="608" t="s">
        <v>235</v>
      </c>
      <c r="AA18" s="818">
        <v>1.6287302097870799</v>
      </c>
      <c r="AB18" s="50">
        <v>1.0967302249402899</v>
      </c>
      <c r="AC18" s="59">
        <v>7.2073905815942201</v>
      </c>
      <c r="AD18" s="50">
        <v>2.6410986852129601</v>
      </c>
      <c r="AE18" s="59">
        <v>30.133431640813502</v>
      </c>
      <c r="AF18" s="50">
        <v>4.8587474285626904</v>
      </c>
      <c r="AG18" s="59">
        <v>51.1784432478414</v>
      </c>
      <c r="AH18" s="50">
        <v>4.8491388885293896</v>
      </c>
      <c r="AI18" s="59">
        <v>9.7846025640082104</v>
      </c>
      <c r="AJ18" s="50">
        <v>2.69330606709332</v>
      </c>
      <c r="AK18" s="72" t="s">
        <v>49</v>
      </c>
      <c r="AL18" s="50" t="s">
        <v>235</v>
      </c>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row>
    <row r="19" spans="1:125" s="79" customFormat="1" ht="12.75" customHeight="1" thickBot="1">
      <c r="A19" s="1084"/>
      <c r="B19" s="175" t="s">
        <v>517</v>
      </c>
      <c r="C19" s="177">
        <v>5.85</v>
      </c>
      <c r="D19" s="48">
        <v>0.92383791660311498</v>
      </c>
      <c r="E19" s="177">
        <v>21.75</v>
      </c>
      <c r="F19" s="48">
        <v>1.6364151459302001</v>
      </c>
      <c r="G19" s="177">
        <v>40.61</v>
      </c>
      <c r="H19" s="48">
        <v>2.1680113403400201</v>
      </c>
      <c r="I19" s="177">
        <v>26.4</v>
      </c>
      <c r="J19" s="48">
        <v>1.78851294150096</v>
      </c>
      <c r="K19" s="177">
        <v>5.25</v>
      </c>
      <c r="L19" s="48">
        <v>0.884116635017966</v>
      </c>
      <c r="M19" s="182"/>
      <c r="N19" s="592" t="s">
        <v>235</v>
      </c>
      <c r="O19" s="829">
        <v>2.4300000000000002</v>
      </c>
      <c r="P19" s="48">
        <v>0.94356921060906096</v>
      </c>
      <c r="Q19" s="177">
        <v>12.51</v>
      </c>
      <c r="R19" s="48">
        <v>2.0931594161491902</v>
      </c>
      <c r="S19" s="177">
        <v>33.64</v>
      </c>
      <c r="T19" s="48">
        <v>2.5118859026361302</v>
      </c>
      <c r="U19" s="177">
        <v>39.299999999999997</v>
      </c>
      <c r="V19" s="48">
        <v>2.54950127034913</v>
      </c>
      <c r="W19" s="177">
        <v>11.7</v>
      </c>
      <c r="X19" s="48">
        <v>1.63145767638215</v>
      </c>
      <c r="Y19" s="182"/>
      <c r="Z19" s="606" t="s">
        <v>235</v>
      </c>
      <c r="AA19" s="819">
        <v>3.38</v>
      </c>
      <c r="AB19" s="48">
        <v>2.3786355604873299</v>
      </c>
      <c r="AC19" s="182">
        <v>11.51</v>
      </c>
      <c r="AD19" s="48">
        <v>4.3511023924372001</v>
      </c>
      <c r="AE19" s="182">
        <v>26.74</v>
      </c>
      <c r="AF19" s="48">
        <v>6.0742626920624199</v>
      </c>
      <c r="AG19" s="182">
        <v>42.99</v>
      </c>
      <c r="AH19" s="48">
        <v>5.6749604552358397</v>
      </c>
      <c r="AI19" s="182">
        <v>14.24</v>
      </c>
      <c r="AJ19" s="48">
        <v>3.9783309244953799</v>
      </c>
      <c r="AK19" s="182">
        <v>1.1399999999999999</v>
      </c>
      <c r="AL19" s="48">
        <v>1.48309693897687</v>
      </c>
    </row>
    <row r="20" spans="1:125" s="85" customFormat="1" ht="12.75" customHeight="1" thickBot="1">
      <c r="A20" s="1084"/>
      <c r="B20" s="60" t="s">
        <v>20</v>
      </c>
      <c r="C20" s="59">
        <v>6.1560854884754201</v>
      </c>
      <c r="D20" s="50">
        <v>0.72624934557870702</v>
      </c>
      <c r="E20" s="59">
        <v>17.657235364172202</v>
      </c>
      <c r="F20" s="50">
        <v>1.0720229006119</v>
      </c>
      <c r="G20" s="59">
        <v>42.053155982610598</v>
      </c>
      <c r="H20" s="50">
        <v>1.31228479781598</v>
      </c>
      <c r="I20" s="59">
        <v>30.038061303184499</v>
      </c>
      <c r="J20" s="50">
        <v>1.19535855622027</v>
      </c>
      <c r="K20" s="59">
        <v>4.0353072927705496</v>
      </c>
      <c r="L20" s="50">
        <v>0.51805512217731597</v>
      </c>
      <c r="M20" s="72" t="s">
        <v>49</v>
      </c>
      <c r="N20" s="593" t="s">
        <v>235</v>
      </c>
      <c r="O20" s="828">
        <v>2.15291078320484</v>
      </c>
      <c r="P20" s="50">
        <v>1.09471370164016</v>
      </c>
      <c r="Q20" s="59">
        <v>10.3251189167507</v>
      </c>
      <c r="R20" s="50">
        <v>2.0417041905651598</v>
      </c>
      <c r="S20" s="59">
        <v>36.336292010435798</v>
      </c>
      <c r="T20" s="50">
        <v>3.5663842374128998</v>
      </c>
      <c r="U20" s="59">
        <v>41.579899389431098</v>
      </c>
      <c r="V20" s="50">
        <v>3.5181357949473502</v>
      </c>
      <c r="W20" s="59">
        <v>9.2848540460143099</v>
      </c>
      <c r="X20" s="50">
        <v>1.7178753430193401</v>
      </c>
      <c r="Y20" s="59" t="s">
        <v>49</v>
      </c>
      <c r="Z20" s="608" t="s">
        <v>235</v>
      </c>
      <c r="AA20" s="818" t="s">
        <v>49</v>
      </c>
      <c r="AB20" s="50" t="s">
        <v>235</v>
      </c>
      <c r="AC20" s="59">
        <v>7.6240886464770004</v>
      </c>
      <c r="AD20" s="50">
        <v>2.9338522118700201</v>
      </c>
      <c r="AE20" s="59">
        <v>33.5658525543111</v>
      </c>
      <c r="AF20" s="50">
        <v>4.8527132090562999</v>
      </c>
      <c r="AG20" s="59">
        <v>45.762619584806401</v>
      </c>
      <c r="AH20" s="50">
        <v>5.2766397845102304</v>
      </c>
      <c r="AI20" s="59">
        <v>12.2596135773468</v>
      </c>
      <c r="AJ20" s="50">
        <v>3.3885355305076299</v>
      </c>
      <c r="AK20" s="59" t="s">
        <v>49</v>
      </c>
      <c r="AL20" s="50" t="s">
        <v>235</v>
      </c>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row>
    <row r="21" spans="1:125" s="79" customFormat="1" ht="12.75" customHeight="1" thickBot="1">
      <c r="A21" s="1084"/>
      <c r="B21" s="175" t="s">
        <v>21</v>
      </c>
      <c r="C21" s="177">
        <v>6.8904901143625104</v>
      </c>
      <c r="D21" s="48">
        <v>0.76871703676203695</v>
      </c>
      <c r="E21" s="177">
        <v>26.237839163478899</v>
      </c>
      <c r="F21" s="48">
        <v>1.2772806054461401</v>
      </c>
      <c r="G21" s="177">
        <v>44.6479638641459</v>
      </c>
      <c r="H21" s="48">
        <v>1.19687025295132</v>
      </c>
      <c r="I21" s="177">
        <v>20.301527057809601</v>
      </c>
      <c r="J21" s="48">
        <v>1.1260000840119699</v>
      </c>
      <c r="K21" s="177">
        <v>1.8934044959801699</v>
      </c>
      <c r="L21" s="48">
        <v>0.31380045716959998</v>
      </c>
      <c r="M21" s="182" t="s">
        <v>49</v>
      </c>
      <c r="N21" s="592" t="s">
        <v>235</v>
      </c>
      <c r="O21" s="829">
        <v>3.8262368398486402</v>
      </c>
      <c r="P21" s="48">
        <v>1.8262700711159501</v>
      </c>
      <c r="Q21" s="177">
        <v>14.8047095494671</v>
      </c>
      <c r="R21" s="48">
        <v>3.3067639425651798</v>
      </c>
      <c r="S21" s="177">
        <v>41.0466719440548</v>
      </c>
      <c r="T21" s="48">
        <v>3.7319507801027401</v>
      </c>
      <c r="U21" s="177">
        <v>35.458503394420603</v>
      </c>
      <c r="V21" s="48">
        <v>3.7990926943202199</v>
      </c>
      <c r="W21" s="177">
        <v>4.8325183391562696</v>
      </c>
      <c r="X21" s="48">
        <v>1.49343999556686</v>
      </c>
      <c r="Y21" s="182" t="s">
        <v>49</v>
      </c>
      <c r="Z21" s="606" t="s">
        <v>235</v>
      </c>
      <c r="AA21" s="820" t="s">
        <v>236</v>
      </c>
      <c r="AB21" s="48" t="s">
        <v>235</v>
      </c>
      <c r="AC21" s="177" t="s">
        <v>236</v>
      </c>
      <c r="AD21" s="48" t="s">
        <v>235</v>
      </c>
      <c r="AE21" s="177" t="s">
        <v>236</v>
      </c>
      <c r="AF21" s="48" t="s">
        <v>235</v>
      </c>
      <c r="AG21" s="177" t="s">
        <v>236</v>
      </c>
      <c r="AH21" s="48" t="s">
        <v>235</v>
      </c>
      <c r="AI21" s="177" t="s">
        <v>236</v>
      </c>
      <c r="AJ21" s="48" t="s">
        <v>235</v>
      </c>
      <c r="AK21" s="182" t="s">
        <v>236</v>
      </c>
      <c r="AL21" s="48" t="s">
        <v>235</v>
      </c>
    </row>
    <row r="22" spans="1:125" s="291" customFormat="1" ht="12.75" customHeight="1" thickBot="1">
      <c r="A22" s="1084"/>
      <c r="B22" s="60" t="s">
        <v>195</v>
      </c>
      <c r="C22" s="59">
        <v>1.2619162956244401</v>
      </c>
      <c r="D22" s="50">
        <v>0.51404802333363697</v>
      </c>
      <c r="E22" s="59">
        <v>9.0679550248527594</v>
      </c>
      <c r="F22" s="50">
        <v>1.08384084364668</v>
      </c>
      <c r="G22" s="59">
        <v>34.512471441861599</v>
      </c>
      <c r="H22" s="50">
        <v>1.79769862376933</v>
      </c>
      <c r="I22" s="59">
        <v>43.772120959941297</v>
      </c>
      <c r="J22" s="50">
        <v>2.2184618928955899</v>
      </c>
      <c r="K22" s="59">
        <v>11.0210582749329</v>
      </c>
      <c r="L22" s="50">
        <v>1.4094690250031701</v>
      </c>
      <c r="M22" s="72" t="s">
        <v>49</v>
      </c>
      <c r="N22" s="593" t="s">
        <v>235</v>
      </c>
      <c r="O22" s="828">
        <v>1.3473680357531701</v>
      </c>
      <c r="P22" s="50">
        <v>0.79870227099622004</v>
      </c>
      <c r="Q22" s="59">
        <v>3.98320436157799</v>
      </c>
      <c r="R22" s="50">
        <v>1.7023175279621401</v>
      </c>
      <c r="S22" s="59">
        <v>28.100772408025801</v>
      </c>
      <c r="T22" s="50">
        <v>3.59042397712828</v>
      </c>
      <c r="U22" s="59">
        <v>50.035323757027903</v>
      </c>
      <c r="V22" s="50">
        <v>4.0751631588981896</v>
      </c>
      <c r="W22" s="59">
        <v>15.7840605037761</v>
      </c>
      <c r="X22" s="50">
        <v>2.9079645058980801</v>
      </c>
      <c r="Y22" s="59">
        <v>0.74927093383904597</v>
      </c>
      <c r="Z22" s="608">
        <v>0.59433648655747895</v>
      </c>
      <c r="AA22" s="817" t="s">
        <v>49</v>
      </c>
      <c r="AB22" s="50" t="s">
        <v>235</v>
      </c>
      <c r="AC22" s="59">
        <v>6.6262868632292999</v>
      </c>
      <c r="AD22" s="50">
        <v>4.0629142053387204</v>
      </c>
      <c r="AE22" s="59">
        <v>21.063073780886</v>
      </c>
      <c r="AF22" s="50">
        <v>6.3460470185348203</v>
      </c>
      <c r="AG22" s="59">
        <v>52.539192751347599</v>
      </c>
      <c r="AH22" s="50">
        <v>7.3036787705416302</v>
      </c>
      <c r="AI22" s="59">
        <v>18.556150538537</v>
      </c>
      <c r="AJ22" s="50">
        <v>5.3685859412268497</v>
      </c>
      <c r="AK22" s="59">
        <v>0.86931210347881005</v>
      </c>
      <c r="AL22" s="50">
        <v>1.2192899208641801</v>
      </c>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row>
    <row r="23" spans="1:125" s="79" customFormat="1" ht="12.75" customHeight="1" thickBot="1">
      <c r="A23" s="1084"/>
      <c r="B23" s="175" t="s">
        <v>22</v>
      </c>
      <c r="C23" s="177">
        <v>5.9319977358490403</v>
      </c>
      <c r="D23" s="48">
        <v>0.86824141092754104</v>
      </c>
      <c r="E23" s="177">
        <v>15.715899965617201</v>
      </c>
      <c r="F23" s="48">
        <v>1.54790794734125</v>
      </c>
      <c r="G23" s="177">
        <v>38.661092050727497</v>
      </c>
      <c r="H23" s="48">
        <v>1.64254264642042</v>
      </c>
      <c r="I23" s="177">
        <v>33.451545400677396</v>
      </c>
      <c r="J23" s="48">
        <v>1.5501897474666799</v>
      </c>
      <c r="K23" s="177">
        <v>6.1094118113486102</v>
      </c>
      <c r="L23" s="48">
        <v>0.71863818019131598</v>
      </c>
      <c r="M23" s="182" t="s">
        <v>49</v>
      </c>
      <c r="N23" s="592" t="s">
        <v>235</v>
      </c>
      <c r="O23" s="829">
        <v>1.96514843813522</v>
      </c>
      <c r="P23" s="48">
        <v>0.76867137759234805</v>
      </c>
      <c r="Q23" s="177">
        <v>10.8397817499906</v>
      </c>
      <c r="R23" s="48">
        <v>1.6009238086144599</v>
      </c>
      <c r="S23" s="177">
        <v>34.9700601625646</v>
      </c>
      <c r="T23" s="48">
        <v>2.4022164779099402</v>
      </c>
      <c r="U23" s="177">
        <v>41.793187091229598</v>
      </c>
      <c r="V23" s="48">
        <v>2.2813391734384401</v>
      </c>
      <c r="W23" s="177">
        <v>10.2000145222411</v>
      </c>
      <c r="X23" s="48">
        <v>1.3426534686599101</v>
      </c>
      <c r="Y23" s="182" t="s">
        <v>49</v>
      </c>
      <c r="Z23" s="606" t="s">
        <v>235</v>
      </c>
      <c r="AA23" s="819">
        <v>2.7085393032348501</v>
      </c>
      <c r="AB23" s="48">
        <v>1.2049622319709099</v>
      </c>
      <c r="AC23" s="182">
        <v>7.0856663760691401</v>
      </c>
      <c r="AD23" s="48">
        <v>2.27892627212483</v>
      </c>
      <c r="AE23" s="182">
        <v>31.705241125268</v>
      </c>
      <c r="AF23" s="48">
        <v>3.4344301784622302</v>
      </c>
      <c r="AG23" s="182">
        <v>47.962656224000597</v>
      </c>
      <c r="AH23" s="48">
        <v>4.1368502457178504</v>
      </c>
      <c r="AI23" s="182">
        <v>10.343207567853799</v>
      </c>
      <c r="AJ23" s="48">
        <v>2.9784059211698999</v>
      </c>
      <c r="AK23" s="182" t="s">
        <v>49</v>
      </c>
      <c r="AL23" s="48" t="s">
        <v>235</v>
      </c>
    </row>
    <row r="24" spans="1:125" s="85" customFormat="1" ht="12.75" customHeight="1" thickBot="1">
      <c r="A24" s="1084"/>
      <c r="B24" s="60" t="s">
        <v>196</v>
      </c>
      <c r="C24" s="59">
        <v>3.7922053386335399</v>
      </c>
      <c r="D24" s="50">
        <v>0.487916321325855</v>
      </c>
      <c r="E24" s="59">
        <v>14.2097871090943</v>
      </c>
      <c r="F24" s="50">
        <v>0.95419167815925898</v>
      </c>
      <c r="G24" s="59">
        <v>33.294004017849304</v>
      </c>
      <c r="H24" s="50">
        <v>1.2200388837204901</v>
      </c>
      <c r="I24" s="59">
        <v>38.1644862793665</v>
      </c>
      <c r="J24" s="50">
        <v>1.2894159427238401</v>
      </c>
      <c r="K24" s="59">
        <v>10.078257358362499</v>
      </c>
      <c r="L24" s="50">
        <v>0.84995511031465099</v>
      </c>
      <c r="M24" s="72" t="s">
        <v>49</v>
      </c>
      <c r="N24" s="593" t="s">
        <v>235</v>
      </c>
      <c r="O24" s="828">
        <v>1.7153003476934801</v>
      </c>
      <c r="P24" s="50">
        <v>0.62674582906860499</v>
      </c>
      <c r="Q24" s="59">
        <v>6.5181843158115704</v>
      </c>
      <c r="R24" s="50">
        <v>1.2124448136191099</v>
      </c>
      <c r="S24" s="59">
        <v>25.913523163913801</v>
      </c>
      <c r="T24" s="50">
        <v>2.4436106635906598</v>
      </c>
      <c r="U24" s="59">
        <v>46.007635804245901</v>
      </c>
      <c r="V24" s="50">
        <v>2.7073974418576698</v>
      </c>
      <c r="W24" s="59">
        <v>18.662536484546699</v>
      </c>
      <c r="X24" s="50">
        <v>2.0779346843206099</v>
      </c>
      <c r="Y24" s="59">
        <v>1.18281988378853</v>
      </c>
      <c r="Z24" s="608">
        <v>0.56016053827381496</v>
      </c>
      <c r="AA24" s="817">
        <v>1.3416343808662601</v>
      </c>
      <c r="AB24" s="50">
        <v>0.77033335249009505</v>
      </c>
      <c r="AC24" s="59">
        <v>4.2268012356838298</v>
      </c>
      <c r="AD24" s="50">
        <v>1.4826474214754599</v>
      </c>
      <c r="AE24" s="59">
        <v>22.433004950343701</v>
      </c>
      <c r="AF24" s="50">
        <v>2.9362598624746101</v>
      </c>
      <c r="AG24" s="59">
        <v>47.473349172435803</v>
      </c>
      <c r="AH24" s="50">
        <v>4.3110798637163503</v>
      </c>
      <c r="AI24" s="59">
        <v>23.736702051042901</v>
      </c>
      <c r="AJ24" s="50">
        <v>3.0304185966169799</v>
      </c>
      <c r="AK24" s="59">
        <v>0.78850820962753199</v>
      </c>
      <c r="AL24" s="50">
        <v>0.64801074860987196</v>
      </c>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row>
    <row r="25" spans="1:125" s="79" customFormat="1" ht="12.75" customHeight="1" thickBot="1">
      <c r="A25" s="1084"/>
      <c r="B25" s="175" t="s">
        <v>24</v>
      </c>
      <c r="C25" s="177">
        <v>8.9796053794807698</v>
      </c>
      <c r="D25" s="48">
        <v>0.93717355731287699</v>
      </c>
      <c r="E25" s="177">
        <v>23.0193304065928</v>
      </c>
      <c r="F25" s="48">
        <v>1.5932960150425599</v>
      </c>
      <c r="G25" s="177">
        <v>41.985364283025497</v>
      </c>
      <c r="H25" s="48">
        <v>2.0975349802227798</v>
      </c>
      <c r="I25" s="177">
        <v>22.806358680740299</v>
      </c>
      <c r="J25" s="48">
        <v>1.5247951392461001</v>
      </c>
      <c r="K25" s="177">
        <v>3.0350924784308102</v>
      </c>
      <c r="L25" s="48">
        <v>0.68573202904823105</v>
      </c>
      <c r="M25" s="182" t="s">
        <v>49</v>
      </c>
      <c r="N25" s="592" t="s">
        <v>235</v>
      </c>
      <c r="O25" s="829">
        <v>2.6103784858910801</v>
      </c>
      <c r="P25" s="48">
        <v>0.96310134593778896</v>
      </c>
      <c r="Q25" s="177">
        <v>18.210938469607701</v>
      </c>
      <c r="R25" s="48">
        <v>2.0963316860449699</v>
      </c>
      <c r="S25" s="177">
        <v>41.088124755767701</v>
      </c>
      <c r="T25" s="48">
        <v>2.9463682353152798</v>
      </c>
      <c r="U25" s="177">
        <v>32.540929967649703</v>
      </c>
      <c r="V25" s="48">
        <v>2.8342617251883402</v>
      </c>
      <c r="W25" s="177">
        <v>5.4033884206409599</v>
      </c>
      <c r="X25" s="48">
        <v>1.53162773754951</v>
      </c>
      <c r="Y25" s="182" t="s">
        <v>49</v>
      </c>
      <c r="Z25" s="606" t="s">
        <v>235</v>
      </c>
      <c r="AA25" s="819" t="s">
        <v>236</v>
      </c>
      <c r="AB25" s="48" t="s">
        <v>235</v>
      </c>
      <c r="AC25" s="182" t="s">
        <v>236</v>
      </c>
      <c r="AD25" s="48" t="s">
        <v>235</v>
      </c>
      <c r="AE25" s="182" t="s">
        <v>236</v>
      </c>
      <c r="AF25" s="48" t="s">
        <v>235</v>
      </c>
      <c r="AG25" s="182" t="s">
        <v>236</v>
      </c>
      <c r="AH25" s="48" t="s">
        <v>235</v>
      </c>
      <c r="AI25" s="182" t="s">
        <v>236</v>
      </c>
      <c r="AJ25" s="48" t="s">
        <v>235</v>
      </c>
      <c r="AK25" s="182" t="s">
        <v>236</v>
      </c>
      <c r="AL25" s="48" t="s">
        <v>235</v>
      </c>
    </row>
    <row r="26" spans="1:125" s="85" customFormat="1" ht="12.75" customHeight="1" thickBot="1">
      <c r="A26" s="1084"/>
      <c r="B26" s="60" t="s">
        <v>194</v>
      </c>
      <c r="C26" s="59">
        <v>5.4076048933491503</v>
      </c>
      <c r="D26" s="50">
        <v>2.1347028723943602</v>
      </c>
      <c r="E26" s="59">
        <v>17.549505428642298</v>
      </c>
      <c r="F26" s="50">
        <v>3.2652431232088999</v>
      </c>
      <c r="G26" s="59">
        <v>49.347713312539199</v>
      </c>
      <c r="H26" s="50">
        <v>4.7463690310824296</v>
      </c>
      <c r="I26" s="59">
        <v>25.2433847970836</v>
      </c>
      <c r="J26" s="50">
        <v>3.8638215995843201</v>
      </c>
      <c r="K26" s="59">
        <v>2.43862130594988</v>
      </c>
      <c r="L26" s="50">
        <v>1.4096472529883599</v>
      </c>
      <c r="M26" s="72" t="s">
        <v>49</v>
      </c>
      <c r="N26" s="593" t="s">
        <v>235</v>
      </c>
      <c r="O26" s="828">
        <v>1.63777860886601</v>
      </c>
      <c r="P26" s="50">
        <v>0.79350357400406901</v>
      </c>
      <c r="Q26" s="59">
        <v>14.2111350710908</v>
      </c>
      <c r="R26" s="50">
        <v>2.2573793451277799</v>
      </c>
      <c r="S26" s="59">
        <v>42.373066528295098</v>
      </c>
      <c r="T26" s="50">
        <v>3.1587634386429801</v>
      </c>
      <c r="U26" s="59">
        <v>36.3395397779245</v>
      </c>
      <c r="V26" s="50">
        <v>2.7825261998325601</v>
      </c>
      <c r="W26" s="59">
        <v>4.9659371041876703</v>
      </c>
      <c r="X26" s="50">
        <v>1.3879294876325501</v>
      </c>
      <c r="Y26" s="72" t="s">
        <v>49</v>
      </c>
      <c r="Z26" s="608" t="s">
        <v>235</v>
      </c>
      <c r="AA26" s="818" t="s">
        <v>236</v>
      </c>
      <c r="AB26" s="50" t="s">
        <v>235</v>
      </c>
      <c r="AC26" s="72" t="s">
        <v>236</v>
      </c>
      <c r="AD26" s="50" t="s">
        <v>235</v>
      </c>
      <c r="AE26" s="72" t="s">
        <v>236</v>
      </c>
      <c r="AF26" s="50" t="s">
        <v>235</v>
      </c>
      <c r="AG26" s="72" t="s">
        <v>236</v>
      </c>
      <c r="AH26" s="50" t="s">
        <v>235</v>
      </c>
      <c r="AI26" s="72" t="s">
        <v>236</v>
      </c>
      <c r="AJ26" s="50" t="s">
        <v>235</v>
      </c>
      <c r="AK26" s="72" t="s">
        <v>236</v>
      </c>
      <c r="AL26" s="50" t="s">
        <v>235</v>
      </c>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row>
    <row r="27" spans="1:125" s="85" customFormat="1" ht="12.75" customHeight="1" thickBot="1">
      <c r="A27" s="1084"/>
      <c r="B27" s="176" t="s">
        <v>25</v>
      </c>
      <c r="C27" s="186">
        <v>5.7833810841531896</v>
      </c>
      <c r="D27" s="185">
        <v>0.75748301213439895</v>
      </c>
      <c r="E27" s="186">
        <v>14.642316027901</v>
      </c>
      <c r="F27" s="185">
        <v>1.3747041096924799</v>
      </c>
      <c r="G27" s="186">
        <v>34.788190635687002</v>
      </c>
      <c r="H27" s="185">
        <v>2.0364108446621199</v>
      </c>
      <c r="I27" s="186">
        <v>36.427446860170598</v>
      </c>
      <c r="J27" s="185">
        <v>1.56941870420813</v>
      </c>
      <c r="K27" s="186">
        <v>7.9724538338721</v>
      </c>
      <c r="L27" s="185">
        <v>0.79538636762471404</v>
      </c>
      <c r="M27" s="184" t="s">
        <v>49</v>
      </c>
      <c r="N27" s="594" t="s">
        <v>235</v>
      </c>
      <c r="O27" s="830">
        <v>3.6507900252220802</v>
      </c>
      <c r="P27" s="185">
        <v>1.17388315487019</v>
      </c>
      <c r="Q27" s="186">
        <v>10.7977385977194</v>
      </c>
      <c r="R27" s="185">
        <v>2.06989376584735</v>
      </c>
      <c r="S27" s="186">
        <v>31.458427903253799</v>
      </c>
      <c r="T27" s="185">
        <v>3.3859459136655201</v>
      </c>
      <c r="U27" s="186">
        <v>40.547094081038701</v>
      </c>
      <c r="V27" s="185">
        <v>3.5644945303828699</v>
      </c>
      <c r="W27" s="186">
        <v>12.832337629690601</v>
      </c>
      <c r="X27" s="185">
        <v>2.11714564268663</v>
      </c>
      <c r="Y27" s="186">
        <v>0.71361176307543495</v>
      </c>
      <c r="Z27" s="610">
        <v>0.58715651536661795</v>
      </c>
      <c r="AA27" s="821">
        <v>4.3335874524422797</v>
      </c>
      <c r="AB27" s="185">
        <v>1.6726002070170201</v>
      </c>
      <c r="AC27" s="186">
        <v>8.6327562341360693</v>
      </c>
      <c r="AD27" s="185">
        <v>2.7807520016485801</v>
      </c>
      <c r="AE27" s="186">
        <v>30.2775978216055</v>
      </c>
      <c r="AF27" s="185">
        <v>4.3682646174229696</v>
      </c>
      <c r="AG27" s="186">
        <v>44.479765635989999</v>
      </c>
      <c r="AH27" s="185">
        <v>4.4565934085851104</v>
      </c>
      <c r="AI27" s="186">
        <v>11.867868207344101</v>
      </c>
      <c r="AJ27" s="185">
        <v>3.5696017728505098</v>
      </c>
      <c r="AK27" s="184" t="s">
        <v>49</v>
      </c>
      <c r="AL27" s="185" t="s">
        <v>235</v>
      </c>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row>
    <row r="28" spans="1:125" s="289" customFormat="1" ht="12.75" customHeight="1" thickBot="1">
      <c r="A28" s="1084"/>
      <c r="B28" s="271" t="s">
        <v>23</v>
      </c>
      <c r="C28" s="269">
        <v>6.2576772203434903</v>
      </c>
      <c r="D28" s="270">
        <v>0.216805769889994</v>
      </c>
      <c r="E28" s="269">
        <v>18.955504269505902</v>
      </c>
      <c r="F28" s="270">
        <v>0.33075430875695</v>
      </c>
      <c r="G28" s="269">
        <v>40.199815350972798</v>
      </c>
      <c r="H28" s="270">
        <v>0.43240998058845498</v>
      </c>
      <c r="I28" s="269">
        <v>29.3256677145623</v>
      </c>
      <c r="J28" s="270">
        <v>0.365816262010764</v>
      </c>
      <c r="K28" s="269">
        <v>5.0729036834521102</v>
      </c>
      <c r="L28" s="270">
        <v>0.16178518903272801</v>
      </c>
      <c r="M28" s="269">
        <v>0.18843176116339599</v>
      </c>
      <c r="N28" s="595">
        <v>2.86736533218068E-2</v>
      </c>
      <c r="O28" s="831">
        <v>2.6220975068930201</v>
      </c>
      <c r="P28" s="270">
        <v>0.20872148760422901</v>
      </c>
      <c r="Q28" s="269">
        <v>12.280015975247</v>
      </c>
      <c r="R28" s="270">
        <v>0.41249958607611098</v>
      </c>
      <c r="S28" s="269">
        <v>36.454593674290798</v>
      </c>
      <c r="T28" s="270">
        <v>0.59366187264778503</v>
      </c>
      <c r="U28" s="269">
        <v>38.8202000674194</v>
      </c>
      <c r="V28" s="270">
        <v>0.60776463540300496</v>
      </c>
      <c r="W28" s="269">
        <v>9.4196598485833896</v>
      </c>
      <c r="X28" s="270">
        <v>0.36271777214702999</v>
      </c>
      <c r="Y28" s="269">
        <v>0.40343292756643201</v>
      </c>
      <c r="Z28" s="612">
        <v>8.3026415872992407E-2</v>
      </c>
      <c r="AA28" s="822">
        <v>2.5180591884061001</v>
      </c>
      <c r="AB28" s="270">
        <v>0.39558667164133998</v>
      </c>
      <c r="AC28" s="269">
        <v>10.163656603230899</v>
      </c>
      <c r="AD28" s="270">
        <v>0.79728373564779897</v>
      </c>
      <c r="AE28" s="269">
        <v>31.3089112176858</v>
      </c>
      <c r="AF28" s="270">
        <v>1.1791750856652099</v>
      </c>
      <c r="AG28" s="269">
        <v>43.014493058495503</v>
      </c>
      <c r="AH28" s="270">
        <v>1.2472777862072699</v>
      </c>
      <c r="AI28" s="269">
        <v>12.3360860773494</v>
      </c>
      <c r="AJ28" s="270">
        <v>0.82132040947762597</v>
      </c>
      <c r="AK28" s="269">
        <v>0.65879385483233399</v>
      </c>
      <c r="AL28" s="270">
        <v>0.21896521554262599</v>
      </c>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982"/>
      <c r="CO28" s="982"/>
      <c r="CP28" s="982"/>
      <c r="CQ28" s="982"/>
      <c r="CR28" s="982"/>
      <c r="CS28" s="982"/>
      <c r="CT28" s="982"/>
      <c r="CU28" s="982"/>
      <c r="CV28" s="982"/>
      <c r="CW28" s="982"/>
      <c r="CX28" s="982"/>
      <c r="CY28" s="982"/>
      <c r="CZ28" s="982"/>
      <c r="DA28" s="982"/>
      <c r="DB28" s="982"/>
      <c r="DC28" s="982"/>
      <c r="DD28" s="982"/>
      <c r="DE28" s="982"/>
      <c r="DF28" s="982"/>
      <c r="DG28" s="982"/>
      <c r="DH28" s="982"/>
      <c r="DI28" s="982"/>
      <c r="DJ28" s="982"/>
      <c r="DK28" s="982"/>
      <c r="DL28" s="982"/>
      <c r="DM28" s="982"/>
      <c r="DN28" s="982"/>
      <c r="DO28" s="982"/>
      <c r="DP28" s="982"/>
      <c r="DQ28" s="982"/>
      <c r="DR28" s="982"/>
      <c r="DS28" s="982"/>
      <c r="DT28" s="982"/>
      <c r="DU28" s="982"/>
    </row>
    <row r="29" spans="1:125" s="295" customFormat="1" ht="12.75" customHeight="1" thickBot="1">
      <c r="A29" s="1085"/>
      <c r="B29" s="292" t="s">
        <v>26</v>
      </c>
      <c r="C29" s="293">
        <v>6.0756957797252999</v>
      </c>
      <c r="D29" s="294">
        <v>0.24496254159674999</v>
      </c>
      <c r="E29" s="293">
        <v>19.511046541221301</v>
      </c>
      <c r="F29" s="294">
        <v>0.38932343615202297</v>
      </c>
      <c r="G29" s="293">
        <v>40.988454473967899</v>
      </c>
      <c r="H29" s="294">
        <v>0.50588816600614706</v>
      </c>
      <c r="I29" s="293">
        <v>28.740953032154199</v>
      </c>
      <c r="J29" s="294">
        <v>0.41518044324704001</v>
      </c>
      <c r="K29" s="293">
        <v>4.52154740201859</v>
      </c>
      <c r="L29" s="294">
        <v>0.173312727781672</v>
      </c>
      <c r="M29" s="293">
        <v>0.16230277091264</v>
      </c>
      <c r="N29" s="596">
        <v>2.9536683051750699E-2</v>
      </c>
      <c r="O29" s="832">
        <v>2.65251102545882</v>
      </c>
      <c r="P29" s="294">
        <v>0.24537975254337299</v>
      </c>
      <c r="Q29" s="293">
        <v>12.6399839523396</v>
      </c>
      <c r="R29" s="294">
        <v>0.48107448518836299</v>
      </c>
      <c r="S29" s="293">
        <v>37.5661588813227</v>
      </c>
      <c r="T29" s="294">
        <v>0.69704731482525295</v>
      </c>
      <c r="U29" s="293">
        <v>38.155224061253499</v>
      </c>
      <c r="V29" s="294">
        <v>0.70905811816042896</v>
      </c>
      <c r="W29" s="293">
        <v>8.6185094123789305</v>
      </c>
      <c r="X29" s="294">
        <v>0.38863731621407999</v>
      </c>
      <c r="Y29" s="293">
        <v>0.36761266724635799</v>
      </c>
      <c r="Z29" s="614">
        <v>9.3853822990303704E-2</v>
      </c>
      <c r="AA29" s="823">
        <v>2.3240500535685098</v>
      </c>
      <c r="AB29" s="294">
        <v>0.40606162658332701</v>
      </c>
      <c r="AC29" s="293">
        <v>10.046239839163</v>
      </c>
      <c r="AD29" s="294">
        <v>0.93852800240455703</v>
      </c>
      <c r="AE29" s="293">
        <v>31.359202662948501</v>
      </c>
      <c r="AF29" s="294">
        <v>1.4353860963017</v>
      </c>
      <c r="AG29" s="293">
        <v>43.521502983493498</v>
      </c>
      <c r="AH29" s="294">
        <v>1.5130830906886801</v>
      </c>
      <c r="AI29" s="293">
        <v>12.1609984129749</v>
      </c>
      <c r="AJ29" s="294">
        <v>0.97552758190347399</v>
      </c>
      <c r="AK29" s="293">
        <v>0.58800604785169097</v>
      </c>
      <c r="AL29" s="294">
        <v>0.24119756666784001</v>
      </c>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983"/>
      <c r="CO29" s="983"/>
      <c r="CP29" s="983"/>
      <c r="CQ29" s="983"/>
      <c r="CR29" s="983"/>
      <c r="CS29" s="983"/>
      <c r="CT29" s="983"/>
      <c r="CU29" s="983"/>
      <c r="CV29" s="983"/>
      <c r="CW29" s="983"/>
      <c r="CX29" s="983"/>
      <c r="CY29" s="983"/>
      <c r="CZ29" s="983"/>
      <c r="DA29" s="983"/>
      <c r="DB29" s="983"/>
      <c r="DC29" s="983"/>
      <c r="DD29" s="983"/>
      <c r="DE29" s="983"/>
      <c r="DF29" s="983"/>
      <c r="DG29" s="983"/>
      <c r="DH29" s="983"/>
      <c r="DI29" s="983"/>
      <c r="DJ29" s="983"/>
      <c r="DK29" s="983"/>
      <c r="DL29" s="983"/>
      <c r="DM29" s="983"/>
      <c r="DN29" s="983"/>
      <c r="DO29" s="983"/>
      <c r="DP29" s="983"/>
      <c r="DQ29" s="983"/>
      <c r="DR29" s="983"/>
      <c r="DS29" s="983"/>
      <c r="DT29" s="983"/>
      <c r="DU29" s="983"/>
    </row>
    <row r="30" spans="1:125" ht="12.75" customHeight="1" thickBot="1">
      <c r="A30" s="1099" t="s">
        <v>314</v>
      </c>
      <c r="B30" s="808" t="s">
        <v>10</v>
      </c>
      <c r="C30" s="809">
        <v>3.5005203337987099</v>
      </c>
      <c r="D30" s="810">
        <v>2.8232703366669898</v>
      </c>
      <c r="E30" s="809">
        <v>18.126615332063199</v>
      </c>
      <c r="F30" s="810">
        <v>4.3761153280970202</v>
      </c>
      <c r="G30" s="809">
        <v>36.419903369441002</v>
      </c>
      <c r="H30" s="810">
        <v>5.8844425164232099</v>
      </c>
      <c r="I30" s="809">
        <v>31.6988106587125</v>
      </c>
      <c r="J30" s="810">
        <v>5.8674442882907698</v>
      </c>
      <c r="K30" s="809">
        <v>9.85463050931933</v>
      </c>
      <c r="L30" s="810">
        <v>3.3719730550086102</v>
      </c>
      <c r="M30" s="811" t="s">
        <v>49</v>
      </c>
      <c r="N30" s="814" t="s">
        <v>235</v>
      </c>
      <c r="O30" s="826">
        <v>1.68507367208047</v>
      </c>
      <c r="P30" s="810">
        <v>0.44776786897508403</v>
      </c>
      <c r="Q30" s="809">
        <v>11.2697574315695</v>
      </c>
      <c r="R30" s="810">
        <v>0.98920569432352401</v>
      </c>
      <c r="S30" s="809">
        <v>34.999105394348298</v>
      </c>
      <c r="T30" s="810">
        <v>1.6782958219542501</v>
      </c>
      <c r="U30" s="809">
        <v>41.696803926949499</v>
      </c>
      <c r="V30" s="810">
        <v>1.61104189032848</v>
      </c>
      <c r="W30" s="809">
        <v>9.9148425707452894</v>
      </c>
      <c r="X30" s="810">
        <v>1.0669701513354699</v>
      </c>
      <c r="Y30" s="811" t="s">
        <v>49</v>
      </c>
      <c r="Z30" s="827" t="s">
        <v>235</v>
      </c>
      <c r="AA30" s="816">
        <v>0.80236206512413999</v>
      </c>
      <c r="AB30" s="810">
        <v>0.385088426382798</v>
      </c>
      <c r="AC30" s="809">
        <v>6.2816306537493096</v>
      </c>
      <c r="AD30" s="810">
        <v>1.13359411709685</v>
      </c>
      <c r="AE30" s="809">
        <v>26.832341600063</v>
      </c>
      <c r="AF30" s="810">
        <v>1.94367584166994</v>
      </c>
      <c r="AG30" s="809">
        <v>48.215568536067799</v>
      </c>
      <c r="AH30" s="810">
        <v>2.14301121026259</v>
      </c>
      <c r="AI30" s="809">
        <v>16.984369956535801</v>
      </c>
      <c r="AJ30" s="810">
        <v>1.72861541821633</v>
      </c>
      <c r="AK30" s="811">
        <v>0.88372718845987497</v>
      </c>
      <c r="AL30" s="810">
        <v>0.52806373562124198</v>
      </c>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row>
    <row r="31" spans="1:125" s="161" customFormat="1" ht="12.75" customHeight="1" thickBot="1">
      <c r="A31" s="1099"/>
      <c r="B31" s="807" t="s">
        <v>9</v>
      </c>
      <c r="C31" s="59">
        <v>1.2003791735974001</v>
      </c>
      <c r="D31" s="50">
        <v>0.72792495183296302</v>
      </c>
      <c r="E31" s="59">
        <v>6.39741299781205</v>
      </c>
      <c r="F31" s="50">
        <v>1.8352895375353599</v>
      </c>
      <c r="G31" s="59">
        <v>30.591743682047301</v>
      </c>
      <c r="H31" s="50">
        <v>4.2493224919674697</v>
      </c>
      <c r="I31" s="59">
        <v>43.420275683585103</v>
      </c>
      <c r="J31" s="50">
        <v>4.7525403878710701</v>
      </c>
      <c r="K31" s="59">
        <v>17.2286529455425</v>
      </c>
      <c r="L31" s="50">
        <v>3.4301004838850302</v>
      </c>
      <c r="M31" s="72">
        <v>1.16153551741573</v>
      </c>
      <c r="N31" s="593">
        <v>1.1764568851822099</v>
      </c>
      <c r="O31" s="828">
        <v>2.2234929617615702</v>
      </c>
      <c r="P31" s="50">
        <v>1.05918254346686</v>
      </c>
      <c r="Q31" s="59">
        <v>11.246038251234699</v>
      </c>
      <c r="R31" s="50">
        <v>2.34818621879087</v>
      </c>
      <c r="S31" s="59">
        <v>26.448260286004501</v>
      </c>
      <c r="T31" s="50">
        <v>3.09529355514614</v>
      </c>
      <c r="U31" s="59">
        <v>42.413890275809301</v>
      </c>
      <c r="V31" s="50">
        <v>3.4926920313196099</v>
      </c>
      <c r="W31" s="59">
        <v>15.8297267912506</v>
      </c>
      <c r="X31" s="50">
        <v>2.6179598353043301</v>
      </c>
      <c r="Y31" s="72">
        <v>1.8385914339392599</v>
      </c>
      <c r="Z31" s="608">
        <v>1.0396996190607899</v>
      </c>
      <c r="AA31" s="817">
        <v>2.9824740628195898</v>
      </c>
      <c r="AB31" s="50">
        <v>1.4884694709764701</v>
      </c>
      <c r="AC31" s="59">
        <v>3.25238668181616</v>
      </c>
      <c r="AD31" s="50">
        <v>2.0496374614197101</v>
      </c>
      <c r="AE31" s="59">
        <v>18.5063873933276</v>
      </c>
      <c r="AF31" s="50">
        <v>3.6552832716926198</v>
      </c>
      <c r="AG31" s="59">
        <v>43.638119983929698</v>
      </c>
      <c r="AH31" s="50">
        <v>4.3100749815054904</v>
      </c>
      <c r="AI31" s="59">
        <v>29.215232119576701</v>
      </c>
      <c r="AJ31" s="50">
        <v>3.6448107879490101</v>
      </c>
      <c r="AK31" s="59">
        <v>2.40539975853024</v>
      </c>
      <c r="AL31" s="50">
        <v>1.5140618629238201</v>
      </c>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959"/>
      <c r="CO31" s="959"/>
      <c r="CP31" s="959"/>
      <c r="CQ31" s="959"/>
      <c r="CR31" s="959"/>
      <c r="CS31" s="959"/>
      <c r="CT31" s="959"/>
      <c r="CU31" s="959"/>
      <c r="CV31" s="959"/>
      <c r="CW31" s="959"/>
      <c r="CX31" s="959"/>
      <c r="CY31" s="959"/>
      <c r="CZ31" s="959"/>
      <c r="DA31" s="959"/>
      <c r="DB31" s="959"/>
      <c r="DC31" s="959"/>
      <c r="DD31" s="959"/>
      <c r="DE31" s="959"/>
      <c r="DF31" s="959"/>
      <c r="DG31" s="959"/>
      <c r="DH31" s="959"/>
      <c r="DI31" s="959"/>
      <c r="DJ31" s="959"/>
      <c r="DK31" s="959"/>
      <c r="DL31" s="959"/>
      <c r="DM31" s="959"/>
      <c r="DN31" s="959"/>
      <c r="DO31" s="959"/>
      <c r="DP31" s="959"/>
      <c r="DQ31" s="959"/>
      <c r="DR31" s="959"/>
      <c r="DS31" s="959"/>
      <c r="DT31" s="959"/>
      <c r="DU31" s="959"/>
    </row>
    <row r="32" spans="1:125" ht="12.75" customHeight="1" thickBot="1">
      <c r="A32" s="1099"/>
      <c r="B32" s="175" t="s">
        <v>11</v>
      </c>
      <c r="C32" s="49">
        <v>0.87556591044779197</v>
      </c>
      <c r="D32" s="48">
        <v>0.95250139375114395</v>
      </c>
      <c r="E32" s="49">
        <v>12.4678785979109</v>
      </c>
      <c r="F32" s="48">
        <v>3.32452336153478</v>
      </c>
      <c r="G32" s="49">
        <v>39.9529468702342</v>
      </c>
      <c r="H32" s="48">
        <v>4.5232812606856303</v>
      </c>
      <c r="I32" s="49">
        <v>39.050278053645101</v>
      </c>
      <c r="J32" s="48">
        <v>3.8904914872293501</v>
      </c>
      <c r="K32" s="49">
        <v>7.6137512553159601</v>
      </c>
      <c r="L32" s="48">
        <v>2.2694172040127598</v>
      </c>
      <c r="M32" s="182" t="s">
        <v>49</v>
      </c>
      <c r="N32" s="592" t="s">
        <v>235</v>
      </c>
      <c r="O32" s="704">
        <v>0.85780908392779098</v>
      </c>
      <c r="P32" s="48">
        <v>0.34424217804964402</v>
      </c>
      <c r="Q32" s="49">
        <v>6.9512265210492403</v>
      </c>
      <c r="R32" s="48">
        <v>0.82127421122327804</v>
      </c>
      <c r="S32" s="812">
        <v>32.675842822903697</v>
      </c>
      <c r="T32" s="48">
        <v>1.46413816436582</v>
      </c>
      <c r="U32" s="49">
        <v>48.182760867565101</v>
      </c>
      <c r="V32" s="48">
        <v>1.6610051071857901</v>
      </c>
      <c r="W32" s="49">
        <v>10.9778259764675</v>
      </c>
      <c r="X32" s="48">
        <v>1.0700116132622499</v>
      </c>
      <c r="Y32" s="182" t="s">
        <v>49</v>
      </c>
      <c r="Z32" s="606" t="s">
        <v>235</v>
      </c>
      <c r="AA32" s="737">
        <v>0.51375525031984604</v>
      </c>
      <c r="AB32" s="48">
        <v>0.39232457384830399</v>
      </c>
      <c r="AC32" s="49">
        <v>4.4912074231583601</v>
      </c>
      <c r="AD32" s="48">
        <v>1.2522438467778001</v>
      </c>
      <c r="AE32" s="49">
        <v>26.0311581761149</v>
      </c>
      <c r="AF32" s="48">
        <v>2.3043945089368201</v>
      </c>
      <c r="AG32" s="49">
        <v>51.7546524421074</v>
      </c>
      <c r="AH32" s="48">
        <v>3.0372833141120399</v>
      </c>
      <c r="AI32" s="49">
        <v>16.2246273141253</v>
      </c>
      <c r="AJ32" s="48">
        <v>2.6328329450914398</v>
      </c>
      <c r="AK32" s="49">
        <v>0.98459939417415498</v>
      </c>
      <c r="AL32" s="48">
        <v>0.73981803852184003</v>
      </c>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row>
    <row r="33" spans="1:125" s="161" customFormat="1" ht="12.75" customHeight="1" thickBot="1">
      <c r="A33" s="1099"/>
      <c r="B33" s="60" t="s">
        <v>12</v>
      </c>
      <c r="C33" s="59">
        <v>1.79831047066904</v>
      </c>
      <c r="D33" s="50">
        <v>0.60916243424988803</v>
      </c>
      <c r="E33" s="59">
        <v>10.600592760163501</v>
      </c>
      <c r="F33" s="50">
        <v>1.3453625486017999</v>
      </c>
      <c r="G33" s="59">
        <v>31.5325439232431</v>
      </c>
      <c r="H33" s="50">
        <v>1.9320328334235899</v>
      </c>
      <c r="I33" s="59">
        <v>41.219204289064599</v>
      </c>
      <c r="J33" s="50">
        <v>2.3092311253658</v>
      </c>
      <c r="K33" s="59">
        <v>13.843958245639</v>
      </c>
      <c r="L33" s="50">
        <v>1.76775666379472</v>
      </c>
      <c r="M33" s="72">
        <v>1.00539031122084</v>
      </c>
      <c r="N33" s="593">
        <v>0.52356741213027203</v>
      </c>
      <c r="O33" s="828">
        <v>2.1955823549640399</v>
      </c>
      <c r="P33" s="50">
        <v>0.54311150923807405</v>
      </c>
      <c r="Q33" s="59">
        <v>10.413643247675299</v>
      </c>
      <c r="R33" s="50">
        <v>0.92591278907791696</v>
      </c>
      <c r="S33" s="59">
        <v>31.311213162453299</v>
      </c>
      <c r="T33" s="50">
        <v>1.49501184416581</v>
      </c>
      <c r="U33" s="59">
        <v>41.152809750224897</v>
      </c>
      <c r="V33" s="50">
        <v>1.77249781039856</v>
      </c>
      <c r="W33" s="59">
        <v>13.977265895915499</v>
      </c>
      <c r="X33" s="50">
        <v>1.19842831767651</v>
      </c>
      <c r="Y33" s="72">
        <v>0.94948558876697797</v>
      </c>
      <c r="Z33" s="608">
        <v>0.32330877902549998</v>
      </c>
      <c r="AA33" s="818">
        <v>1.16697876968167</v>
      </c>
      <c r="AB33" s="50">
        <v>0.44069715924070602</v>
      </c>
      <c r="AC33" s="59">
        <v>8.6163684443611093</v>
      </c>
      <c r="AD33" s="50">
        <v>1.26840797567998</v>
      </c>
      <c r="AE33" s="59">
        <v>29.622582215014098</v>
      </c>
      <c r="AF33" s="50">
        <v>2.4329863426396101</v>
      </c>
      <c r="AG33" s="59">
        <v>41.721180486092699</v>
      </c>
      <c r="AH33" s="50">
        <v>2.67505737403018</v>
      </c>
      <c r="AI33" s="59">
        <v>17.588527600054999</v>
      </c>
      <c r="AJ33" s="50">
        <v>1.59101704388364</v>
      </c>
      <c r="AK33" s="72">
        <v>1.28436248479549</v>
      </c>
      <c r="AL33" s="50">
        <v>0.50581859751312397</v>
      </c>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959"/>
      <c r="CO33" s="959"/>
      <c r="CP33" s="959"/>
      <c r="CQ33" s="959"/>
      <c r="CR33" s="959"/>
      <c r="CS33" s="959"/>
      <c r="CT33" s="959"/>
      <c r="CU33" s="959"/>
      <c r="CV33" s="959"/>
      <c r="CW33" s="959"/>
      <c r="CX33" s="959"/>
      <c r="CY33" s="959"/>
      <c r="CZ33" s="959"/>
      <c r="DA33" s="959"/>
      <c r="DB33" s="959"/>
      <c r="DC33" s="959"/>
      <c r="DD33" s="959"/>
      <c r="DE33" s="959"/>
      <c r="DF33" s="959"/>
      <c r="DG33" s="959"/>
      <c r="DH33" s="959"/>
      <c r="DI33" s="959"/>
      <c r="DJ33" s="959"/>
      <c r="DK33" s="959"/>
      <c r="DL33" s="959"/>
      <c r="DM33" s="959"/>
      <c r="DN33" s="959"/>
      <c r="DO33" s="959"/>
      <c r="DP33" s="959"/>
      <c r="DQ33" s="959"/>
      <c r="DR33" s="959"/>
      <c r="DS33" s="959"/>
      <c r="DT33" s="959"/>
      <c r="DU33" s="959"/>
    </row>
    <row r="34" spans="1:125" ht="12.75" customHeight="1" thickBot="1">
      <c r="A34" s="1099"/>
      <c r="B34" s="175" t="s">
        <v>14</v>
      </c>
      <c r="C34" s="49">
        <v>1.01</v>
      </c>
      <c r="D34" s="48">
        <v>0.96828521221207597</v>
      </c>
      <c r="E34" s="49">
        <v>12.55</v>
      </c>
      <c r="F34" s="48">
        <v>3.6966553839014198</v>
      </c>
      <c r="G34" s="49">
        <v>37.270000000000003</v>
      </c>
      <c r="H34" s="48">
        <v>5.8010935042246397</v>
      </c>
      <c r="I34" s="49">
        <v>43.55</v>
      </c>
      <c r="J34" s="48">
        <v>5.38810677009731</v>
      </c>
      <c r="K34" s="49">
        <v>5.5</v>
      </c>
      <c r="L34" s="48">
        <v>2.0850717582565301</v>
      </c>
      <c r="M34" s="182"/>
      <c r="N34" s="592" t="s">
        <v>235</v>
      </c>
      <c r="O34" s="704">
        <v>1.07</v>
      </c>
      <c r="P34" s="48">
        <v>0.66699882426671597</v>
      </c>
      <c r="Q34" s="49">
        <v>10.62</v>
      </c>
      <c r="R34" s="48">
        <v>1.8497889800546601</v>
      </c>
      <c r="S34" s="812">
        <v>39</v>
      </c>
      <c r="T34" s="48">
        <v>3.1288340925377698</v>
      </c>
      <c r="U34" s="49">
        <v>40.880000000000003</v>
      </c>
      <c r="V34" s="48">
        <v>3.1024989511603001</v>
      </c>
      <c r="W34" s="49">
        <v>8.1199999999999992</v>
      </c>
      <c r="X34" s="48">
        <v>1.60915866119907</v>
      </c>
      <c r="Y34" s="182"/>
      <c r="Z34" s="606" t="s">
        <v>235</v>
      </c>
      <c r="AA34" s="737"/>
      <c r="AB34" s="48" t="s">
        <v>235</v>
      </c>
      <c r="AC34" s="49">
        <v>9.35</v>
      </c>
      <c r="AD34" s="48">
        <v>3.5088569938113401</v>
      </c>
      <c r="AE34" s="49">
        <v>36.85</v>
      </c>
      <c r="AF34" s="48">
        <v>5.2605945299064896</v>
      </c>
      <c r="AG34" s="49">
        <v>43.38</v>
      </c>
      <c r="AH34" s="48">
        <v>5.2197121856036901</v>
      </c>
      <c r="AI34" s="49">
        <v>9.61</v>
      </c>
      <c r="AJ34" s="48">
        <v>2.3935188587111802</v>
      </c>
      <c r="AK34" s="49">
        <v>0.8</v>
      </c>
      <c r="AL34" s="48">
        <v>0.828806282140374</v>
      </c>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row>
    <row r="35" spans="1:125" s="161" customFormat="1" ht="12.75" customHeight="1" thickBot="1">
      <c r="A35" s="1099"/>
      <c r="B35" s="60" t="s">
        <v>13</v>
      </c>
      <c r="C35" s="59" t="s">
        <v>49</v>
      </c>
      <c r="D35" s="50" t="s">
        <v>235</v>
      </c>
      <c r="E35" s="59">
        <v>6.8710380856662301</v>
      </c>
      <c r="F35" s="50">
        <v>2.8727553579215699</v>
      </c>
      <c r="G35" s="59">
        <v>38.000358108376602</v>
      </c>
      <c r="H35" s="50">
        <v>5.4195411868073098</v>
      </c>
      <c r="I35" s="59">
        <v>47.866312335587402</v>
      </c>
      <c r="J35" s="50">
        <v>5.6912255200040596</v>
      </c>
      <c r="K35" s="59">
        <v>6.7822994654809303</v>
      </c>
      <c r="L35" s="50">
        <v>3.7416132870838301</v>
      </c>
      <c r="M35" s="72" t="s">
        <v>49</v>
      </c>
      <c r="N35" s="593" t="s">
        <v>235</v>
      </c>
      <c r="O35" s="828" t="s">
        <v>49</v>
      </c>
      <c r="P35" s="50" t="s">
        <v>235</v>
      </c>
      <c r="Q35" s="59">
        <v>3.4106179322836701</v>
      </c>
      <c r="R35" s="50">
        <v>0.84152250835059295</v>
      </c>
      <c r="S35" s="59">
        <v>31.130332849254799</v>
      </c>
      <c r="T35" s="50">
        <v>2.4734619653213601</v>
      </c>
      <c r="U35" s="59">
        <v>53.292347939572203</v>
      </c>
      <c r="V35" s="50">
        <v>2.6787728281372898</v>
      </c>
      <c r="W35" s="59">
        <v>11.7677828682887</v>
      </c>
      <c r="X35" s="50">
        <v>1.61426286761384</v>
      </c>
      <c r="Y35" s="72" t="s">
        <v>49</v>
      </c>
      <c r="Z35" s="608" t="s">
        <v>235</v>
      </c>
      <c r="AA35" s="818" t="s">
        <v>49</v>
      </c>
      <c r="AB35" s="50" t="s">
        <v>235</v>
      </c>
      <c r="AC35" s="59">
        <v>2.2296341909684201</v>
      </c>
      <c r="AD35" s="50">
        <v>1.14119511599007</v>
      </c>
      <c r="AE35" s="59">
        <v>25.511649019112198</v>
      </c>
      <c r="AF35" s="50">
        <v>3.3675277319054699</v>
      </c>
      <c r="AG35" s="59">
        <v>55.8201797142845</v>
      </c>
      <c r="AH35" s="50">
        <v>3.1162819695586399</v>
      </c>
      <c r="AI35" s="59">
        <v>15.707863203236601</v>
      </c>
      <c r="AJ35" s="50">
        <v>2.31444966475539</v>
      </c>
      <c r="AK35" s="72">
        <v>0.50315455985743796</v>
      </c>
      <c r="AL35" s="50">
        <v>0.46511605691151098</v>
      </c>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959"/>
      <c r="CO35" s="959"/>
      <c r="CP35" s="959"/>
      <c r="CQ35" s="959"/>
      <c r="CR35" s="959"/>
      <c r="CS35" s="959"/>
      <c r="CT35" s="959"/>
      <c r="CU35" s="959"/>
      <c r="CV35" s="959"/>
      <c r="CW35" s="959"/>
      <c r="CX35" s="959"/>
      <c r="CY35" s="959"/>
      <c r="CZ35" s="959"/>
      <c r="DA35" s="959"/>
      <c r="DB35" s="959"/>
      <c r="DC35" s="959"/>
      <c r="DD35" s="959"/>
      <c r="DE35" s="959"/>
      <c r="DF35" s="959"/>
      <c r="DG35" s="959"/>
      <c r="DH35" s="959"/>
      <c r="DI35" s="959"/>
      <c r="DJ35" s="959"/>
      <c r="DK35" s="959"/>
      <c r="DL35" s="959"/>
      <c r="DM35" s="959"/>
      <c r="DN35" s="959"/>
      <c r="DO35" s="959"/>
      <c r="DP35" s="959"/>
      <c r="DQ35" s="959"/>
      <c r="DR35" s="959"/>
      <c r="DS35" s="959"/>
      <c r="DT35" s="959"/>
      <c r="DU35" s="959"/>
    </row>
    <row r="36" spans="1:125" ht="12.75" customHeight="1" thickBot="1">
      <c r="A36" s="1099"/>
      <c r="B36" s="175" t="s">
        <v>15</v>
      </c>
      <c r="C36" s="177">
        <v>2.5491356693265699</v>
      </c>
      <c r="D36" s="48">
        <v>1.1816064993656401</v>
      </c>
      <c r="E36" s="177">
        <v>10.4668582449605</v>
      </c>
      <c r="F36" s="48">
        <v>2.3497375738464399</v>
      </c>
      <c r="G36" s="177">
        <v>38.627058830347799</v>
      </c>
      <c r="H36" s="48">
        <v>3.3996547838697802</v>
      </c>
      <c r="I36" s="177">
        <v>40.017683175745198</v>
      </c>
      <c r="J36" s="48">
        <v>3.4235718632804</v>
      </c>
      <c r="K36" s="177">
        <v>8.0477986800546493</v>
      </c>
      <c r="L36" s="48">
        <v>2.3196744203541702</v>
      </c>
      <c r="M36" s="182" t="s">
        <v>49</v>
      </c>
      <c r="N36" s="592" t="s">
        <v>235</v>
      </c>
      <c r="O36" s="829">
        <v>2.3350581895106401</v>
      </c>
      <c r="P36" s="48">
        <v>0.67866560309125901</v>
      </c>
      <c r="Q36" s="177">
        <v>10.524746967466299</v>
      </c>
      <c r="R36" s="48">
        <v>1.29101855056534</v>
      </c>
      <c r="S36" s="177">
        <v>34.605343677139203</v>
      </c>
      <c r="T36" s="48">
        <v>2.0666863325500802</v>
      </c>
      <c r="U36" s="177">
        <v>43.856655738408797</v>
      </c>
      <c r="V36" s="48">
        <v>2.0247632142662302</v>
      </c>
      <c r="W36" s="177">
        <v>8.4136529288343702</v>
      </c>
      <c r="X36" s="48">
        <v>1.0608870983841701</v>
      </c>
      <c r="Y36" s="182" t="s">
        <v>49</v>
      </c>
      <c r="Z36" s="606" t="s">
        <v>235</v>
      </c>
      <c r="AA36" s="819">
        <v>1.21097237645328</v>
      </c>
      <c r="AB36" s="48">
        <v>0.45822972715896698</v>
      </c>
      <c r="AC36" s="182">
        <v>6.1407238431256497</v>
      </c>
      <c r="AD36" s="48">
        <v>1.76443901139853</v>
      </c>
      <c r="AE36" s="182">
        <v>27.9811309711063</v>
      </c>
      <c r="AF36" s="48">
        <v>2.9838083246982698</v>
      </c>
      <c r="AG36" s="182">
        <v>49.950873907483697</v>
      </c>
      <c r="AH36" s="48">
        <v>3.28669090438619</v>
      </c>
      <c r="AI36" s="182">
        <v>14.1401340628507</v>
      </c>
      <c r="AJ36" s="48">
        <v>2.34119094979539</v>
      </c>
      <c r="AK36" s="182">
        <v>0.57616483898032</v>
      </c>
      <c r="AL36" s="48">
        <v>0.49027425262267499</v>
      </c>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row>
    <row r="37" spans="1:125" s="161" customFormat="1" ht="12.75" customHeight="1" thickBot="1">
      <c r="A37" s="1099"/>
      <c r="B37" s="60" t="s">
        <v>197</v>
      </c>
      <c r="C37" s="59">
        <v>3.2546006957407401</v>
      </c>
      <c r="D37" s="50">
        <v>1.21892516451068</v>
      </c>
      <c r="E37" s="59">
        <v>16.554000504526702</v>
      </c>
      <c r="F37" s="50">
        <v>2.37594380768151</v>
      </c>
      <c r="G37" s="59">
        <v>45.221060093978203</v>
      </c>
      <c r="H37" s="50">
        <v>3.0987545481735301</v>
      </c>
      <c r="I37" s="59">
        <v>29.915798669125099</v>
      </c>
      <c r="J37" s="50">
        <v>3.0982504702667302</v>
      </c>
      <c r="K37" s="59">
        <v>4.8514893227246301</v>
      </c>
      <c r="L37" s="50">
        <v>1.3983055474817701</v>
      </c>
      <c r="M37" s="72" t="s">
        <v>49</v>
      </c>
      <c r="N37" s="593" t="s">
        <v>235</v>
      </c>
      <c r="O37" s="828">
        <v>1.2574089451314601</v>
      </c>
      <c r="P37" s="50">
        <v>0.42456443223128798</v>
      </c>
      <c r="Q37" s="59">
        <v>10.381862191087601</v>
      </c>
      <c r="R37" s="50">
        <v>1.2407859226858799</v>
      </c>
      <c r="S37" s="59">
        <v>35.220258746493599</v>
      </c>
      <c r="T37" s="50">
        <v>1.9057294627938499</v>
      </c>
      <c r="U37" s="59">
        <v>41.6012035392068</v>
      </c>
      <c r="V37" s="50">
        <v>1.48128497314547</v>
      </c>
      <c r="W37" s="59">
        <v>11.1190574282623</v>
      </c>
      <c r="X37" s="50">
        <v>1.22397631411713</v>
      </c>
      <c r="Y37" s="59" t="s">
        <v>49</v>
      </c>
      <c r="Z37" s="608" t="s">
        <v>235</v>
      </c>
      <c r="AA37" s="818">
        <v>0.88307796012568796</v>
      </c>
      <c r="AB37" s="50">
        <v>0.63365896278638301</v>
      </c>
      <c r="AC37" s="59">
        <v>7.7394423734056899</v>
      </c>
      <c r="AD37" s="50">
        <v>2.00985972513906</v>
      </c>
      <c r="AE37" s="59">
        <v>30.119297014719901</v>
      </c>
      <c r="AF37" s="50">
        <v>3.2967598851128899</v>
      </c>
      <c r="AG37" s="59">
        <v>43.370461697336999</v>
      </c>
      <c r="AH37" s="50">
        <v>3.2228010097451198</v>
      </c>
      <c r="AI37" s="59">
        <v>16.904305678682601</v>
      </c>
      <c r="AJ37" s="50">
        <v>2.29990946209977</v>
      </c>
      <c r="AK37" s="59">
        <v>0.98341527572909304</v>
      </c>
      <c r="AL37" s="50">
        <v>0.72293158920104506</v>
      </c>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959"/>
      <c r="CO37" s="959"/>
      <c r="CP37" s="959"/>
      <c r="CQ37" s="959"/>
      <c r="CR37" s="959"/>
      <c r="CS37" s="959"/>
      <c r="CT37" s="959"/>
      <c r="CU37" s="959"/>
      <c r="CV37" s="959"/>
      <c r="CW37" s="959"/>
      <c r="CX37" s="959"/>
      <c r="CY37" s="959"/>
      <c r="CZ37" s="959"/>
      <c r="DA37" s="959"/>
      <c r="DB37" s="959"/>
      <c r="DC37" s="959"/>
      <c r="DD37" s="959"/>
      <c r="DE37" s="959"/>
      <c r="DF37" s="959"/>
      <c r="DG37" s="959"/>
      <c r="DH37" s="959"/>
      <c r="DI37" s="959"/>
      <c r="DJ37" s="959"/>
      <c r="DK37" s="959"/>
      <c r="DL37" s="959"/>
      <c r="DM37" s="959"/>
      <c r="DN37" s="959"/>
      <c r="DO37" s="959"/>
      <c r="DP37" s="959"/>
      <c r="DQ37" s="959"/>
      <c r="DR37" s="959"/>
      <c r="DS37" s="959"/>
      <c r="DT37" s="959"/>
      <c r="DU37" s="959"/>
    </row>
    <row r="38" spans="1:125" ht="12.75" customHeight="1" thickBot="1">
      <c r="A38" s="1099"/>
      <c r="B38" s="175" t="s">
        <v>16</v>
      </c>
      <c r="C38" s="177" t="s">
        <v>49</v>
      </c>
      <c r="D38" s="48" t="s">
        <v>235</v>
      </c>
      <c r="E38" s="177">
        <v>9.5126190766776606</v>
      </c>
      <c r="F38" s="48">
        <v>2.7272350998966202</v>
      </c>
      <c r="G38" s="177">
        <v>36.713424053381303</v>
      </c>
      <c r="H38" s="48">
        <v>4.4356867345958602</v>
      </c>
      <c r="I38" s="177">
        <v>47.649685768799898</v>
      </c>
      <c r="J38" s="48">
        <v>5.0544376997600002</v>
      </c>
      <c r="K38" s="177">
        <v>5.7937614431738398</v>
      </c>
      <c r="L38" s="48">
        <v>2.1788099128151099</v>
      </c>
      <c r="M38" s="182" t="s">
        <v>49</v>
      </c>
      <c r="N38" s="592" t="s">
        <v>235</v>
      </c>
      <c r="O38" s="829" t="s">
        <v>49</v>
      </c>
      <c r="P38" s="48" t="s">
        <v>235</v>
      </c>
      <c r="Q38" s="177">
        <v>6.3651290219123897</v>
      </c>
      <c r="R38" s="48">
        <v>0.60857313758406195</v>
      </c>
      <c r="S38" s="177">
        <v>33.391120959316503</v>
      </c>
      <c r="T38" s="48">
        <v>1.49117831762216</v>
      </c>
      <c r="U38" s="177">
        <v>51.0975955163387</v>
      </c>
      <c r="V38" s="48">
        <v>1.39356975496681</v>
      </c>
      <c r="W38" s="177">
        <v>8.7098524460128406</v>
      </c>
      <c r="X38" s="48">
        <v>0.81630139002264801</v>
      </c>
      <c r="Y38" s="182" t="s">
        <v>49</v>
      </c>
      <c r="Z38" s="606" t="s">
        <v>235</v>
      </c>
      <c r="AA38" s="820" t="s">
        <v>49</v>
      </c>
      <c r="AB38" s="48" t="s">
        <v>235</v>
      </c>
      <c r="AC38" s="177">
        <v>3.0908387398633002</v>
      </c>
      <c r="AD38" s="48">
        <v>1.64624278895242</v>
      </c>
      <c r="AE38" s="177">
        <v>25.465154017365101</v>
      </c>
      <c r="AF38" s="48">
        <v>4.4896296627165402</v>
      </c>
      <c r="AG38" s="177">
        <v>58.211744455608297</v>
      </c>
      <c r="AH38" s="48">
        <v>4.5172022701744696</v>
      </c>
      <c r="AI38" s="177">
        <v>13.1498485037226</v>
      </c>
      <c r="AJ38" s="48">
        <v>2.7387794614688001</v>
      </c>
      <c r="AK38" s="182" t="s">
        <v>49</v>
      </c>
      <c r="AL38" s="48" t="s">
        <v>235</v>
      </c>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row>
    <row r="39" spans="1:125" s="161" customFormat="1" ht="12.75" customHeight="1" thickBot="1">
      <c r="A39" s="1099"/>
      <c r="B39" s="60" t="s">
        <v>17</v>
      </c>
      <c r="C39" s="59">
        <v>2.1042081811604398</v>
      </c>
      <c r="D39" s="50">
        <v>1.4119384922999001</v>
      </c>
      <c r="E39" s="59">
        <v>11.3388841893282</v>
      </c>
      <c r="F39" s="50">
        <v>3.4298240179532602</v>
      </c>
      <c r="G39" s="59">
        <v>39.6454001145812</v>
      </c>
      <c r="H39" s="50">
        <v>5.3236915960228002</v>
      </c>
      <c r="I39" s="59">
        <v>38.696039752292897</v>
      </c>
      <c r="J39" s="50">
        <v>4.2274045789766204</v>
      </c>
      <c r="K39" s="59">
        <v>7.9656642189114404</v>
      </c>
      <c r="L39" s="50">
        <v>2.4605727863059399</v>
      </c>
      <c r="M39" s="72" t="s">
        <v>49</v>
      </c>
      <c r="N39" s="593" t="s">
        <v>235</v>
      </c>
      <c r="O39" s="828">
        <v>2.1252697435683601</v>
      </c>
      <c r="P39" s="50">
        <v>1.1932573810507301</v>
      </c>
      <c r="Q39" s="59">
        <v>12.7551489280395</v>
      </c>
      <c r="R39" s="50">
        <v>2.9766418413846401</v>
      </c>
      <c r="S39" s="59">
        <v>40.4698964701237</v>
      </c>
      <c r="T39" s="50">
        <v>3.7689905862044499</v>
      </c>
      <c r="U39" s="59">
        <v>37.684935726903902</v>
      </c>
      <c r="V39" s="50">
        <v>3.8850712925818298</v>
      </c>
      <c r="W39" s="59">
        <v>6.9647491313645702</v>
      </c>
      <c r="X39" s="50">
        <v>2.09697895179383</v>
      </c>
      <c r="Y39" s="59" t="s">
        <v>49</v>
      </c>
      <c r="Z39" s="608" t="s">
        <v>235</v>
      </c>
      <c r="AA39" s="817">
        <v>1.5224989912523801</v>
      </c>
      <c r="AB39" s="50">
        <v>1.0709952709394399</v>
      </c>
      <c r="AC39" s="59">
        <v>6.2944258624200602</v>
      </c>
      <c r="AD39" s="50">
        <v>3.0537390550303001</v>
      </c>
      <c r="AE39" s="59">
        <v>27.786585583622401</v>
      </c>
      <c r="AF39" s="50">
        <v>4.9308078488824503</v>
      </c>
      <c r="AG39" s="59">
        <v>50.549486805154203</v>
      </c>
      <c r="AH39" s="50">
        <v>5.5065964257276399</v>
      </c>
      <c r="AI39" s="59">
        <v>13.318865796406399</v>
      </c>
      <c r="AJ39" s="50">
        <v>3.7388242626090702</v>
      </c>
      <c r="AK39" s="59">
        <v>0.52813696114449504</v>
      </c>
      <c r="AL39" s="50">
        <v>0.780257578629171</v>
      </c>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959"/>
      <c r="CO39" s="959"/>
      <c r="CP39" s="959"/>
      <c r="CQ39" s="959"/>
      <c r="CR39" s="959"/>
      <c r="CS39" s="959"/>
      <c r="CT39" s="959"/>
      <c r="CU39" s="959"/>
      <c r="CV39" s="959"/>
      <c r="CW39" s="959"/>
      <c r="CX39" s="959"/>
      <c r="CY39" s="959"/>
      <c r="CZ39" s="959"/>
      <c r="DA39" s="959"/>
      <c r="DB39" s="959"/>
      <c r="DC39" s="959"/>
      <c r="DD39" s="959"/>
      <c r="DE39" s="959"/>
      <c r="DF39" s="959"/>
      <c r="DG39" s="959"/>
      <c r="DH39" s="959"/>
      <c r="DI39" s="959"/>
      <c r="DJ39" s="959"/>
      <c r="DK39" s="959"/>
      <c r="DL39" s="959"/>
      <c r="DM39" s="959"/>
      <c r="DN39" s="959"/>
      <c r="DO39" s="959"/>
      <c r="DP39" s="959"/>
      <c r="DQ39" s="959"/>
      <c r="DR39" s="959"/>
      <c r="DS39" s="959"/>
      <c r="DT39" s="959"/>
      <c r="DU39" s="959"/>
    </row>
    <row r="40" spans="1:125" ht="12.75" customHeight="1" thickBot="1">
      <c r="A40" s="1099"/>
      <c r="B40" s="175" t="s">
        <v>18</v>
      </c>
      <c r="C40" s="49">
        <v>1.46080702813093</v>
      </c>
      <c r="D40" s="48">
        <v>0.56287248579261595</v>
      </c>
      <c r="E40" s="49">
        <v>10.667975412469699</v>
      </c>
      <c r="F40" s="48">
        <v>1.41463348199494</v>
      </c>
      <c r="G40" s="49">
        <v>37.156615987338398</v>
      </c>
      <c r="H40" s="48">
        <v>2.32114247075233</v>
      </c>
      <c r="I40" s="49">
        <v>41.754720453948799</v>
      </c>
      <c r="J40" s="48">
        <v>2.2147371915196601</v>
      </c>
      <c r="K40" s="49">
        <v>8.5758899400051707</v>
      </c>
      <c r="L40" s="48">
        <v>1.7811135850748701</v>
      </c>
      <c r="M40" s="182" t="s">
        <v>49</v>
      </c>
      <c r="N40" s="592" t="s">
        <v>235</v>
      </c>
      <c r="O40" s="704">
        <v>1.1341428841207499</v>
      </c>
      <c r="P40" s="48">
        <v>0.33577355456839503</v>
      </c>
      <c r="Q40" s="49">
        <v>8.9147628489726802</v>
      </c>
      <c r="R40" s="48">
        <v>0.97026799841100198</v>
      </c>
      <c r="S40" s="812">
        <v>34.019380204305001</v>
      </c>
      <c r="T40" s="48">
        <v>1.6100164615446999</v>
      </c>
      <c r="U40" s="49">
        <v>44.460011427177399</v>
      </c>
      <c r="V40" s="48">
        <v>1.77981021250606</v>
      </c>
      <c r="W40" s="49">
        <v>10.822689339573</v>
      </c>
      <c r="X40" s="48">
        <v>1.01689590549271</v>
      </c>
      <c r="Y40" s="182">
        <v>0.64901329585117595</v>
      </c>
      <c r="Z40" s="606">
        <v>0.26315261509662102</v>
      </c>
      <c r="AA40" s="737">
        <v>1.9057117747193499</v>
      </c>
      <c r="AB40" s="48">
        <v>0.626851564539046</v>
      </c>
      <c r="AC40" s="49">
        <v>8.8430372211895492</v>
      </c>
      <c r="AD40" s="48">
        <v>1.6936568869884301</v>
      </c>
      <c r="AE40" s="49">
        <v>32.209697166224501</v>
      </c>
      <c r="AF40" s="48">
        <v>2.6384193899642501</v>
      </c>
      <c r="AG40" s="49">
        <v>43.660182467839597</v>
      </c>
      <c r="AH40" s="48">
        <v>2.7289690155274799</v>
      </c>
      <c r="AI40" s="49">
        <v>12.7472959094228</v>
      </c>
      <c r="AJ40" s="48">
        <v>2.08425324138984</v>
      </c>
      <c r="AK40" s="49">
        <v>0.63407546060424202</v>
      </c>
      <c r="AL40" s="48">
        <v>0.52705045825699004</v>
      </c>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row>
    <row r="41" spans="1:125" s="161" customFormat="1" ht="12.75" customHeight="1" thickBot="1">
      <c r="A41" s="1099"/>
      <c r="B41" s="60" t="s">
        <v>19</v>
      </c>
      <c r="C41" s="59">
        <v>1.3774385913973699</v>
      </c>
      <c r="D41" s="50">
        <v>0.80295394501338202</v>
      </c>
      <c r="E41" s="59">
        <v>6.2254232878246203</v>
      </c>
      <c r="F41" s="50">
        <v>1.3257718481760301</v>
      </c>
      <c r="G41" s="59">
        <v>24.686999478290399</v>
      </c>
      <c r="H41" s="50">
        <v>2.36614061079643</v>
      </c>
      <c r="I41" s="59">
        <v>46.2211737392782</v>
      </c>
      <c r="J41" s="50">
        <v>2.4309333768801702</v>
      </c>
      <c r="K41" s="59">
        <v>19.9959172588045</v>
      </c>
      <c r="L41" s="50">
        <v>2.2167416633261201</v>
      </c>
      <c r="M41" s="72">
        <v>1.4930476444049601</v>
      </c>
      <c r="N41" s="593">
        <v>0.688767799889902</v>
      </c>
      <c r="O41" s="828">
        <v>0.78300039530546695</v>
      </c>
      <c r="P41" s="50">
        <v>0.29624491300507999</v>
      </c>
      <c r="Q41" s="59">
        <v>4.4851828525411896</v>
      </c>
      <c r="R41" s="50">
        <v>0.81640323856123698</v>
      </c>
      <c r="S41" s="59">
        <v>22.5314094258128</v>
      </c>
      <c r="T41" s="50">
        <v>1.8426363958808001</v>
      </c>
      <c r="U41" s="59">
        <v>45.057037507010698</v>
      </c>
      <c r="V41" s="50">
        <v>1.82793719624799</v>
      </c>
      <c r="W41" s="59">
        <v>24.8495654771191</v>
      </c>
      <c r="X41" s="50">
        <v>1.49104409730262</v>
      </c>
      <c r="Y41" s="72">
        <v>2.29380434221068</v>
      </c>
      <c r="Z41" s="608">
        <v>0.52888913131994597</v>
      </c>
      <c r="AA41" s="818">
        <v>3.0356790627286001</v>
      </c>
      <c r="AB41" s="50">
        <v>1.4235431236463201</v>
      </c>
      <c r="AC41" s="59">
        <v>2.8286891291899301</v>
      </c>
      <c r="AD41" s="50">
        <v>1.2207714571836299</v>
      </c>
      <c r="AE41" s="59">
        <v>11.8522563179947</v>
      </c>
      <c r="AF41" s="50">
        <v>2.0894113342563401</v>
      </c>
      <c r="AG41" s="59">
        <v>43.115008688612697</v>
      </c>
      <c r="AH41" s="50">
        <v>3.37999736113778</v>
      </c>
      <c r="AI41" s="59">
        <v>34.032326474177097</v>
      </c>
      <c r="AJ41" s="50">
        <v>3.3088672874295599</v>
      </c>
      <c r="AK41" s="72">
        <v>5.13604032729691</v>
      </c>
      <c r="AL41" s="50">
        <v>1.6296341283305</v>
      </c>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959"/>
      <c r="CO41" s="959"/>
      <c r="CP41" s="959"/>
      <c r="CQ41" s="959"/>
      <c r="CR41" s="959"/>
      <c r="CS41" s="959"/>
      <c r="CT41" s="959"/>
      <c r="CU41" s="959"/>
      <c r="CV41" s="959"/>
      <c r="CW41" s="959"/>
      <c r="CX41" s="959"/>
      <c r="CY41" s="959"/>
      <c r="CZ41" s="959"/>
      <c r="DA41" s="959"/>
      <c r="DB41" s="959"/>
      <c r="DC41" s="959"/>
      <c r="DD41" s="959"/>
      <c r="DE41" s="959"/>
      <c r="DF41" s="959"/>
      <c r="DG41" s="959"/>
      <c r="DH41" s="959"/>
      <c r="DI41" s="959"/>
      <c r="DJ41" s="959"/>
      <c r="DK41" s="959"/>
      <c r="DL41" s="959"/>
      <c r="DM41" s="959"/>
      <c r="DN41" s="959"/>
      <c r="DO41" s="959"/>
      <c r="DP41" s="959"/>
      <c r="DQ41" s="959"/>
      <c r="DR41" s="959"/>
      <c r="DS41" s="959"/>
      <c r="DT41" s="959"/>
      <c r="DU41" s="959"/>
    </row>
    <row r="42" spans="1:125" ht="12.75" customHeight="1" thickBot="1">
      <c r="A42" s="1099"/>
      <c r="B42" s="175" t="s">
        <v>469</v>
      </c>
      <c r="C42" s="49" t="s">
        <v>49</v>
      </c>
      <c r="D42" s="48" t="s">
        <v>235</v>
      </c>
      <c r="E42" s="49">
        <v>7.7872296954877598</v>
      </c>
      <c r="F42" s="48">
        <v>2.2719325253584199</v>
      </c>
      <c r="G42" s="49">
        <v>32.945576438267501</v>
      </c>
      <c r="H42" s="48">
        <v>3.5615980219399801</v>
      </c>
      <c r="I42" s="49">
        <v>47.153054954371001</v>
      </c>
      <c r="J42" s="48">
        <v>3.57051523961721</v>
      </c>
      <c r="K42" s="49">
        <v>11.0156112340768</v>
      </c>
      <c r="L42" s="48">
        <v>2.3189640822200301</v>
      </c>
      <c r="M42" s="182">
        <v>0.60972401083418404</v>
      </c>
      <c r="N42" s="592">
        <v>0.68594934629606497</v>
      </c>
      <c r="O42" s="704">
        <v>0.52006907149319404</v>
      </c>
      <c r="P42" s="48">
        <v>0.36133116418167799</v>
      </c>
      <c r="Q42" s="49">
        <v>6.4360853228307597</v>
      </c>
      <c r="R42" s="48">
        <v>1.2033869339240699</v>
      </c>
      <c r="S42" s="812">
        <v>26.616023457306</v>
      </c>
      <c r="T42" s="48">
        <v>2.0619357312526598</v>
      </c>
      <c r="U42" s="49">
        <v>50.3722793829468</v>
      </c>
      <c r="V42" s="48">
        <v>2.1236008530606201</v>
      </c>
      <c r="W42" s="49">
        <v>15.4892997197095</v>
      </c>
      <c r="X42" s="48">
        <v>1.47689130106581</v>
      </c>
      <c r="Y42" s="182">
        <v>0.56624304571375095</v>
      </c>
      <c r="Z42" s="606">
        <v>0.41125201169137099</v>
      </c>
      <c r="AA42" s="737" t="s">
        <v>49</v>
      </c>
      <c r="AB42" s="48" t="s">
        <v>235</v>
      </c>
      <c r="AC42" s="49">
        <v>4.20745118537402</v>
      </c>
      <c r="AD42" s="48">
        <v>1.49546049138087</v>
      </c>
      <c r="AE42" s="49">
        <v>19.457752164861098</v>
      </c>
      <c r="AF42" s="48">
        <v>2.7374709566096702</v>
      </c>
      <c r="AG42" s="49">
        <v>51.300081376442897</v>
      </c>
      <c r="AH42" s="48">
        <v>4.0381968434599296</v>
      </c>
      <c r="AI42" s="49">
        <v>24.147500753364699</v>
      </c>
      <c r="AJ42" s="48">
        <v>2.8807511691545198</v>
      </c>
      <c r="AK42" s="49">
        <v>0.50444306784606197</v>
      </c>
      <c r="AL42" s="48">
        <v>0.63796926766156203</v>
      </c>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row>
    <row r="43" spans="1:125" s="164" customFormat="1" ht="12.75" customHeight="1" thickBot="1">
      <c r="A43" s="1099"/>
      <c r="B43" s="60" t="s">
        <v>505</v>
      </c>
      <c r="C43" s="59">
        <v>1.4173707166748399</v>
      </c>
      <c r="D43" s="50">
        <v>0.73658952992267201</v>
      </c>
      <c r="E43" s="59">
        <v>9.5462966040244499</v>
      </c>
      <c r="F43" s="50">
        <v>1.91599485314577</v>
      </c>
      <c r="G43" s="59">
        <v>37.922545147559902</v>
      </c>
      <c r="H43" s="50">
        <v>3.1626593570887298</v>
      </c>
      <c r="I43" s="59">
        <v>42.413238704820699</v>
      </c>
      <c r="J43" s="50">
        <v>3.1720991607754598</v>
      </c>
      <c r="K43" s="59">
        <v>8.4631373480866099</v>
      </c>
      <c r="L43" s="50">
        <v>1.63685415075153</v>
      </c>
      <c r="M43" s="72" t="s">
        <v>49</v>
      </c>
      <c r="N43" s="593" t="s">
        <v>235</v>
      </c>
      <c r="O43" s="828">
        <v>0.98910451879384598</v>
      </c>
      <c r="P43" s="50">
        <v>0.48209310679571299</v>
      </c>
      <c r="Q43" s="59">
        <v>9.7748875339372798</v>
      </c>
      <c r="R43" s="50">
        <v>1.1922603280511801</v>
      </c>
      <c r="S43" s="59">
        <v>37.415429202606703</v>
      </c>
      <c r="T43" s="50">
        <v>1.93701015631159</v>
      </c>
      <c r="U43" s="59">
        <v>42.306025181392698</v>
      </c>
      <c r="V43" s="50">
        <v>2.1055158740733901</v>
      </c>
      <c r="W43" s="59">
        <v>9.3681976050922593</v>
      </c>
      <c r="X43" s="50">
        <v>1.12531813868048</v>
      </c>
      <c r="Y43" s="72" t="s">
        <v>49</v>
      </c>
      <c r="Z43" s="608" t="s">
        <v>235</v>
      </c>
      <c r="AA43" s="818">
        <v>0.74614410182826496</v>
      </c>
      <c r="AB43" s="50">
        <v>0.78668542082785498</v>
      </c>
      <c r="AC43" s="59">
        <v>5.0863096140661996</v>
      </c>
      <c r="AD43" s="50">
        <v>1.5338569853312201</v>
      </c>
      <c r="AE43" s="59">
        <v>24.531487656369801</v>
      </c>
      <c r="AF43" s="50">
        <v>3.3458290504243502</v>
      </c>
      <c r="AG43" s="59">
        <v>51.769194654542297</v>
      </c>
      <c r="AH43" s="50">
        <v>3.4638063499475198</v>
      </c>
      <c r="AI43" s="59">
        <v>17.112834471743099</v>
      </c>
      <c r="AJ43" s="50">
        <v>2.8007193107978301</v>
      </c>
      <c r="AK43" s="72">
        <v>0.754029501450315</v>
      </c>
      <c r="AL43" s="50">
        <v>0.68130467368719105</v>
      </c>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959"/>
      <c r="CO43" s="959"/>
      <c r="CP43" s="959"/>
      <c r="CQ43" s="959"/>
      <c r="CR43" s="959"/>
      <c r="CS43" s="959"/>
      <c r="CT43" s="959"/>
      <c r="CU43" s="959"/>
      <c r="CV43" s="959"/>
      <c r="CW43" s="959"/>
      <c r="CX43" s="959"/>
      <c r="CY43" s="959"/>
      <c r="CZ43" s="959"/>
      <c r="DA43" s="959"/>
      <c r="DB43" s="959"/>
      <c r="DC43" s="959"/>
      <c r="DD43" s="959"/>
      <c r="DE43" s="959"/>
      <c r="DF43" s="959"/>
      <c r="DG43" s="959"/>
      <c r="DH43" s="959"/>
      <c r="DI43" s="959"/>
      <c r="DJ43" s="959"/>
      <c r="DK43" s="959"/>
      <c r="DL43" s="959"/>
      <c r="DM43" s="959"/>
      <c r="DN43" s="959"/>
      <c r="DO43" s="959"/>
      <c r="DP43" s="959"/>
      <c r="DQ43" s="959"/>
      <c r="DR43" s="959"/>
      <c r="DS43" s="959"/>
      <c r="DT43" s="959"/>
      <c r="DU43" s="959"/>
    </row>
    <row r="44" spans="1:125" s="161" customFormat="1" ht="12.75" customHeight="1" thickBot="1">
      <c r="A44" s="1099"/>
      <c r="B44" s="175" t="s">
        <v>517</v>
      </c>
      <c r="C44" s="177">
        <v>1.25</v>
      </c>
      <c r="D44" s="48">
        <v>1.00213283763615</v>
      </c>
      <c r="E44" s="177">
        <v>10</v>
      </c>
      <c r="F44" s="48">
        <v>2.35508075635892</v>
      </c>
      <c r="G44" s="177">
        <v>33.049999999999997</v>
      </c>
      <c r="H44" s="48">
        <v>3.6283800173562</v>
      </c>
      <c r="I44" s="177">
        <v>38.950000000000003</v>
      </c>
      <c r="J44" s="48">
        <v>4.2787460614834503</v>
      </c>
      <c r="K44" s="177">
        <v>15.99</v>
      </c>
      <c r="L44" s="48">
        <v>2.8450759936226002</v>
      </c>
      <c r="M44" s="182">
        <v>0.77</v>
      </c>
      <c r="N44" s="592">
        <v>0.95292019239882098</v>
      </c>
      <c r="O44" s="829">
        <v>1.07</v>
      </c>
      <c r="P44" s="48">
        <v>0.54249878905843396</v>
      </c>
      <c r="Q44" s="177">
        <v>7.61</v>
      </c>
      <c r="R44" s="48">
        <v>1.19602273018797</v>
      </c>
      <c r="S44" s="177">
        <v>29.36</v>
      </c>
      <c r="T44" s="48">
        <v>1.97030961540076</v>
      </c>
      <c r="U44" s="177">
        <v>44.21</v>
      </c>
      <c r="V44" s="48">
        <v>2.3024992147130199</v>
      </c>
      <c r="W44" s="177">
        <v>16.95</v>
      </c>
      <c r="X44" s="48">
        <v>1.5937379032354999</v>
      </c>
      <c r="Y44" s="182">
        <v>0.8</v>
      </c>
      <c r="Z44" s="606">
        <v>0.46740499678596797</v>
      </c>
      <c r="AA44" s="819">
        <v>1.08</v>
      </c>
      <c r="AB44" s="48">
        <v>0.88492114773930797</v>
      </c>
      <c r="AC44" s="182">
        <v>4.66</v>
      </c>
      <c r="AD44" s="48">
        <v>2.1063036159255701</v>
      </c>
      <c r="AE44" s="182">
        <v>23.22</v>
      </c>
      <c r="AF44" s="48">
        <v>3.11552857955094</v>
      </c>
      <c r="AG44" s="182">
        <v>47.19</v>
      </c>
      <c r="AH44" s="48">
        <v>3.9341275119209702</v>
      </c>
      <c r="AI44" s="182">
        <v>21.91</v>
      </c>
      <c r="AJ44" s="48">
        <v>3.1769743088222699</v>
      </c>
      <c r="AK44" s="182">
        <v>1.94</v>
      </c>
      <c r="AL44" s="48">
        <v>1.4384389945453899</v>
      </c>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959"/>
      <c r="CO44" s="959"/>
      <c r="CP44" s="959"/>
      <c r="CQ44" s="959"/>
      <c r="CR44" s="959"/>
      <c r="CS44" s="959"/>
      <c r="CT44" s="959"/>
      <c r="CU44" s="959"/>
      <c r="CV44" s="959"/>
      <c r="CW44" s="959"/>
      <c r="CX44" s="959"/>
      <c r="CY44" s="959"/>
      <c r="CZ44" s="959"/>
      <c r="DA44" s="959"/>
      <c r="DB44" s="959"/>
      <c r="DC44" s="959"/>
      <c r="DD44" s="959"/>
      <c r="DE44" s="959"/>
      <c r="DF44" s="959"/>
      <c r="DG44" s="959"/>
      <c r="DH44" s="959"/>
      <c r="DI44" s="959"/>
      <c r="DJ44" s="959"/>
      <c r="DK44" s="959"/>
      <c r="DL44" s="959"/>
      <c r="DM44" s="959"/>
      <c r="DN44" s="959"/>
      <c r="DO44" s="959"/>
      <c r="DP44" s="959"/>
      <c r="DQ44" s="959"/>
      <c r="DR44" s="959"/>
      <c r="DS44" s="959"/>
      <c r="DT44" s="959"/>
      <c r="DU44" s="959"/>
    </row>
    <row r="45" spans="1:125" ht="12.75" customHeight="1" thickBot="1">
      <c r="A45" s="1099"/>
      <c r="B45" s="60" t="s">
        <v>20</v>
      </c>
      <c r="C45" s="59">
        <v>1.50909514033741</v>
      </c>
      <c r="D45" s="50">
        <v>0.62805468311631096</v>
      </c>
      <c r="E45" s="59">
        <v>10.1522599505422</v>
      </c>
      <c r="F45" s="50">
        <v>2.06588387891756</v>
      </c>
      <c r="G45" s="59">
        <v>38.035962315525303</v>
      </c>
      <c r="H45" s="50">
        <v>3.19037646388559</v>
      </c>
      <c r="I45" s="59">
        <v>39.667215061960299</v>
      </c>
      <c r="J45" s="50">
        <v>2.7262670323750999</v>
      </c>
      <c r="K45" s="59">
        <v>10.122627561784</v>
      </c>
      <c r="L45" s="50">
        <v>1.8609572140111501</v>
      </c>
      <c r="M45" s="72">
        <v>0.51283996985083202</v>
      </c>
      <c r="N45" s="593">
        <v>0.48439260589696798</v>
      </c>
      <c r="O45" s="828">
        <v>1.5581730375958001</v>
      </c>
      <c r="P45" s="50">
        <v>0.78320320049349601</v>
      </c>
      <c r="Q45" s="59">
        <v>9.8539045949936099</v>
      </c>
      <c r="R45" s="50">
        <v>1.9065296382022301</v>
      </c>
      <c r="S45" s="59">
        <v>36.382032653382502</v>
      </c>
      <c r="T45" s="50">
        <v>2.6934829990702598</v>
      </c>
      <c r="U45" s="59">
        <v>40.0889073428202</v>
      </c>
      <c r="V45" s="50">
        <v>2.9197860449229802</v>
      </c>
      <c r="W45" s="59">
        <v>11.3741143750002</v>
      </c>
      <c r="X45" s="50">
        <v>1.8274415347267201</v>
      </c>
      <c r="Y45" s="59">
        <v>0.74286799620770105</v>
      </c>
      <c r="Z45" s="608">
        <v>0.46530156339304402</v>
      </c>
      <c r="AA45" s="818">
        <v>0.67463013351478895</v>
      </c>
      <c r="AB45" s="50">
        <v>0.72321755800224896</v>
      </c>
      <c r="AC45" s="59">
        <v>3.7174685240348002</v>
      </c>
      <c r="AD45" s="50">
        <v>1.6199141146506899</v>
      </c>
      <c r="AE45" s="59">
        <v>29.093847268335399</v>
      </c>
      <c r="AF45" s="50">
        <v>3.9093344516290198</v>
      </c>
      <c r="AG45" s="59">
        <v>48.946349898783097</v>
      </c>
      <c r="AH45" s="50">
        <v>4.3165048598352103</v>
      </c>
      <c r="AI45" s="59">
        <v>16.001951137348001</v>
      </c>
      <c r="AJ45" s="50">
        <v>2.7091492815618001</v>
      </c>
      <c r="AK45" s="59">
        <v>1.5657530379839499</v>
      </c>
      <c r="AL45" s="50">
        <v>0.95900623552236697</v>
      </c>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row>
    <row r="46" spans="1:125" s="161" customFormat="1" ht="12.75" customHeight="1" thickBot="1">
      <c r="A46" s="1099"/>
      <c r="B46" s="175" t="s">
        <v>21</v>
      </c>
      <c r="C46" s="177" t="s">
        <v>49</v>
      </c>
      <c r="D46" s="48" t="s">
        <v>235</v>
      </c>
      <c r="E46" s="177">
        <v>12.394495295401599</v>
      </c>
      <c r="F46" s="48">
        <v>3.5913842617045599</v>
      </c>
      <c r="G46" s="177">
        <v>39.779572253998701</v>
      </c>
      <c r="H46" s="48">
        <v>5.1208527136385804</v>
      </c>
      <c r="I46" s="177">
        <v>42.029201552286203</v>
      </c>
      <c r="J46" s="48">
        <v>5.1255245774447999</v>
      </c>
      <c r="K46" s="177">
        <v>5.4126740027857698</v>
      </c>
      <c r="L46" s="48">
        <v>2.5582412460192101</v>
      </c>
      <c r="M46" s="182" t="s">
        <v>49</v>
      </c>
      <c r="N46" s="592" t="s">
        <v>235</v>
      </c>
      <c r="O46" s="829">
        <v>1.5110324053361499</v>
      </c>
      <c r="P46" s="48">
        <v>0.829954814356611</v>
      </c>
      <c r="Q46" s="177">
        <v>11.126472297462399</v>
      </c>
      <c r="R46" s="48">
        <v>2.0706914908903902</v>
      </c>
      <c r="S46" s="177">
        <v>36.315123555079502</v>
      </c>
      <c r="T46" s="48">
        <v>3.1246714319205799</v>
      </c>
      <c r="U46" s="177">
        <v>44.889707953551699</v>
      </c>
      <c r="V46" s="48">
        <v>3.2207687257850202</v>
      </c>
      <c r="W46" s="177">
        <v>6.0565390589522101</v>
      </c>
      <c r="X46" s="48">
        <v>1.7708450820197099</v>
      </c>
      <c r="Y46" s="182" t="s">
        <v>49</v>
      </c>
      <c r="Z46" s="606" t="s">
        <v>235</v>
      </c>
      <c r="AA46" s="820" t="s">
        <v>49</v>
      </c>
      <c r="AB46" s="48" t="s">
        <v>235</v>
      </c>
      <c r="AC46" s="177">
        <v>5.4773062734568203</v>
      </c>
      <c r="AD46" s="48">
        <v>2.4965494451882599</v>
      </c>
      <c r="AE46" s="177">
        <v>34.543488300900499</v>
      </c>
      <c r="AF46" s="48">
        <v>6.4735101007417102</v>
      </c>
      <c r="AG46" s="177">
        <v>48.343768869393799</v>
      </c>
      <c r="AH46" s="48">
        <v>7.56110062784186</v>
      </c>
      <c r="AI46" s="177">
        <v>10.442454173025499</v>
      </c>
      <c r="AJ46" s="48">
        <v>3.54896172446053</v>
      </c>
      <c r="AK46" s="182">
        <v>0.72835170227399604</v>
      </c>
      <c r="AL46" s="48">
        <v>1.03152789043593</v>
      </c>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959"/>
      <c r="CO46" s="959"/>
      <c r="CP46" s="959"/>
      <c r="CQ46" s="959"/>
      <c r="CR46" s="959"/>
      <c r="CS46" s="959"/>
      <c r="CT46" s="959"/>
      <c r="CU46" s="959"/>
      <c r="CV46" s="959"/>
      <c r="CW46" s="959"/>
      <c r="CX46" s="959"/>
      <c r="CY46" s="959"/>
      <c r="CZ46" s="959"/>
      <c r="DA46" s="959"/>
      <c r="DB46" s="959"/>
      <c r="DC46" s="959"/>
      <c r="DD46" s="959"/>
      <c r="DE46" s="959"/>
      <c r="DF46" s="959"/>
      <c r="DG46" s="959"/>
      <c r="DH46" s="959"/>
      <c r="DI46" s="959"/>
      <c r="DJ46" s="959"/>
      <c r="DK46" s="959"/>
      <c r="DL46" s="959"/>
      <c r="DM46" s="959"/>
      <c r="DN46" s="959"/>
      <c r="DO46" s="959"/>
      <c r="DP46" s="959"/>
      <c r="DQ46" s="959"/>
      <c r="DR46" s="959"/>
      <c r="DS46" s="959"/>
      <c r="DT46" s="959"/>
      <c r="DU46" s="959"/>
    </row>
    <row r="47" spans="1:125" ht="12.75" customHeight="1" thickBot="1">
      <c r="A47" s="1099"/>
      <c r="B47" s="60" t="s">
        <v>195</v>
      </c>
      <c r="C47" s="59" t="s">
        <v>49</v>
      </c>
      <c r="D47" s="50" t="s">
        <v>235</v>
      </c>
      <c r="E47" s="59">
        <v>3.1484250767984401</v>
      </c>
      <c r="F47" s="50">
        <v>1.04784129173822</v>
      </c>
      <c r="G47" s="59">
        <v>23.332232523833401</v>
      </c>
      <c r="H47" s="50">
        <v>2.6433701229523998</v>
      </c>
      <c r="I47" s="59">
        <v>53.573163727222102</v>
      </c>
      <c r="J47" s="50">
        <v>3.1918990329914201</v>
      </c>
      <c r="K47" s="59">
        <v>19.039761056086601</v>
      </c>
      <c r="L47" s="50">
        <v>2.6341570278726101</v>
      </c>
      <c r="M47" s="72">
        <v>0.801035145283849</v>
      </c>
      <c r="N47" s="593">
        <v>0.73006073684712103</v>
      </c>
      <c r="O47" s="828" t="s">
        <v>49</v>
      </c>
      <c r="P47" s="50" t="s">
        <v>235</v>
      </c>
      <c r="Q47" s="59">
        <v>2.29626278508014</v>
      </c>
      <c r="R47" s="50">
        <v>0.56718257724513599</v>
      </c>
      <c r="S47" s="59">
        <v>20.681115720136201</v>
      </c>
      <c r="T47" s="50">
        <v>1.4958048777041</v>
      </c>
      <c r="U47" s="59">
        <v>52.162777723228203</v>
      </c>
      <c r="V47" s="50">
        <v>1.9325325671807601</v>
      </c>
      <c r="W47" s="59">
        <v>23.703326575704502</v>
      </c>
      <c r="X47" s="50">
        <v>1.45445531877173</v>
      </c>
      <c r="Y47" s="59">
        <v>1.03220704985364</v>
      </c>
      <c r="Z47" s="608">
        <v>0.42236706814353397</v>
      </c>
      <c r="AA47" s="817" t="s">
        <v>49</v>
      </c>
      <c r="AB47" s="50" t="s">
        <v>235</v>
      </c>
      <c r="AC47" s="59">
        <v>1.28457509006801</v>
      </c>
      <c r="AD47" s="50">
        <v>0.63737966176155703</v>
      </c>
      <c r="AE47" s="59">
        <v>13.1417176118683</v>
      </c>
      <c r="AF47" s="50">
        <v>2.06667559733134</v>
      </c>
      <c r="AG47" s="59">
        <v>48.886954335350701</v>
      </c>
      <c r="AH47" s="50">
        <v>3.04467553539568</v>
      </c>
      <c r="AI47" s="59">
        <v>33.545521223833603</v>
      </c>
      <c r="AJ47" s="50">
        <v>2.80285970008415</v>
      </c>
      <c r="AK47" s="59">
        <v>3.0503941004990098</v>
      </c>
      <c r="AL47" s="50">
        <v>1.11087614418991</v>
      </c>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row>
    <row r="48" spans="1:125" s="161" customFormat="1" ht="12.75" customHeight="1" thickBot="1">
      <c r="A48" s="1099"/>
      <c r="B48" s="175" t="s">
        <v>22</v>
      </c>
      <c r="C48" s="177">
        <v>2.4341131587013898</v>
      </c>
      <c r="D48" s="48">
        <v>1.1855839745475301</v>
      </c>
      <c r="E48" s="177">
        <v>8.1200480174264005</v>
      </c>
      <c r="F48" s="48">
        <v>2.5005939618592699</v>
      </c>
      <c r="G48" s="177">
        <v>33.473521621884501</v>
      </c>
      <c r="H48" s="48">
        <v>3.3646563893704702</v>
      </c>
      <c r="I48" s="177">
        <v>43.328029912113799</v>
      </c>
      <c r="J48" s="48">
        <v>3.4800885086409701</v>
      </c>
      <c r="K48" s="177">
        <v>12.3821892759533</v>
      </c>
      <c r="L48" s="48">
        <v>2.1845603624522099</v>
      </c>
      <c r="M48" s="182" t="s">
        <v>49</v>
      </c>
      <c r="N48" s="592" t="s">
        <v>235</v>
      </c>
      <c r="O48" s="829">
        <v>1.9993651154299701</v>
      </c>
      <c r="P48" s="48">
        <v>0.55961896678079404</v>
      </c>
      <c r="Q48" s="177">
        <v>7.1178570987900001</v>
      </c>
      <c r="R48" s="48">
        <v>1.03097710834321</v>
      </c>
      <c r="S48" s="177">
        <v>28.820535299711601</v>
      </c>
      <c r="T48" s="48">
        <v>1.9148825163067</v>
      </c>
      <c r="U48" s="177">
        <v>49.026792781984803</v>
      </c>
      <c r="V48" s="48">
        <v>2.2425792552317798</v>
      </c>
      <c r="W48" s="177">
        <v>12.6029804076151</v>
      </c>
      <c r="X48" s="48">
        <v>1.4339163008374101</v>
      </c>
      <c r="Y48" s="182" t="s">
        <v>49</v>
      </c>
      <c r="Z48" s="606" t="s">
        <v>235</v>
      </c>
      <c r="AA48" s="819">
        <v>1.23297268062768</v>
      </c>
      <c r="AB48" s="48">
        <v>0.70419845166922101</v>
      </c>
      <c r="AC48" s="182">
        <v>3.8629069512894501</v>
      </c>
      <c r="AD48" s="48">
        <v>1.1497226286883799</v>
      </c>
      <c r="AE48" s="182">
        <v>24.336383031116601</v>
      </c>
      <c r="AF48" s="48">
        <v>2.5850245503251101</v>
      </c>
      <c r="AG48" s="182">
        <v>48.165434647673599</v>
      </c>
      <c r="AH48" s="48">
        <v>3.4294569746116701</v>
      </c>
      <c r="AI48" s="182">
        <v>21.1858733104254</v>
      </c>
      <c r="AJ48" s="48">
        <v>2.5791521547431402</v>
      </c>
      <c r="AK48" s="182">
        <v>1.21642937886726</v>
      </c>
      <c r="AL48" s="48">
        <v>0.788698235625657</v>
      </c>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959"/>
      <c r="CO48" s="959"/>
      <c r="CP48" s="959"/>
      <c r="CQ48" s="959"/>
      <c r="CR48" s="959"/>
      <c r="CS48" s="959"/>
      <c r="CT48" s="959"/>
      <c r="CU48" s="959"/>
      <c r="CV48" s="959"/>
      <c r="CW48" s="959"/>
      <c r="CX48" s="959"/>
      <c r="CY48" s="959"/>
      <c r="CZ48" s="959"/>
      <c r="DA48" s="959"/>
      <c r="DB48" s="959"/>
      <c r="DC48" s="959"/>
      <c r="DD48" s="959"/>
      <c r="DE48" s="959"/>
      <c r="DF48" s="959"/>
      <c r="DG48" s="959"/>
      <c r="DH48" s="959"/>
      <c r="DI48" s="959"/>
      <c r="DJ48" s="959"/>
      <c r="DK48" s="959"/>
      <c r="DL48" s="959"/>
      <c r="DM48" s="959"/>
      <c r="DN48" s="959"/>
      <c r="DO48" s="959"/>
      <c r="DP48" s="959"/>
      <c r="DQ48" s="959"/>
      <c r="DR48" s="959"/>
      <c r="DS48" s="959"/>
      <c r="DT48" s="959"/>
      <c r="DU48" s="959"/>
    </row>
    <row r="49" spans="1:125" ht="12.75" customHeight="1" thickBot="1">
      <c r="A49" s="1099"/>
      <c r="B49" s="60" t="s">
        <v>196</v>
      </c>
      <c r="C49" s="59" t="s">
        <v>49</v>
      </c>
      <c r="D49" s="50" t="s">
        <v>235</v>
      </c>
      <c r="E49" s="59">
        <v>6.3595371461163497</v>
      </c>
      <c r="F49" s="50">
        <v>1.9918346122274799</v>
      </c>
      <c r="G49" s="59">
        <v>22.888282432212701</v>
      </c>
      <c r="H49" s="50">
        <v>3.8860311021570899</v>
      </c>
      <c r="I49" s="59">
        <v>46.858221003016602</v>
      </c>
      <c r="J49" s="50">
        <v>4.6269761255525603</v>
      </c>
      <c r="K49" s="59">
        <v>21.0234546619062</v>
      </c>
      <c r="L49" s="50">
        <v>3.0964995345958402</v>
      </c>
      <c r="M49" s="72">
        <v>2.72060058511906</v>
      </c>
      <c r="N49" s="593">
        <v>1.47309066556672</v>
      </c>
      <c r="O49" s="828">
        <v>0.77197722112202205</v>
      </c>
      <c r="P49" s="50">
        <v>0.53255310036081904</v>
      </c>
      <c r="Q49" s="59">
        <v>2.9153032441359299</v>
      </c>
      <c r="R49" s="50">
        <v>1.0450786618671299</v>
      </c>
      <c r="S49" s="59">
        <v>22.390488685740799</v>
      </c>
      <c r="T49" s="50">
        <v>2.80106568194293</v>
      </c>
      <c r="U49" s="59">
        <v>50.161190264130198</v>
      </c>
      <c r="V49" s="50">
        <v>3.11466924237437</v>
      </c>
      <c r="W49" s="59">
        <v>22.051362371218499</v>
      </c>
      <c r="X49" s="50">
        <v>2.62851446623239</v>
      </c>
      <c r="Y49" s="59">
        <v>1.7096782136525701</v>
      </c>
      <c r="Z49" s="608">
        <v>0.81354638153523195</v>
      </c>
      <c r="AA49" s="817" t="s">
        <v>49</v>
      </c>
      <c r="AB49" s="50" t="s">
        <v>235</v>
      </c>
      <c r="AC49" s="59">
        <v>3.2940630208171502</v>
      </c>
      <c r="AD49" s="50">
        <v>1.77386984293047</v>
      </c>
      <c r="AE49" s="59">
        <v>19.762524640069799</v>
      </c>
      <c r="AF49" s="50">
        <v>3.1922632501509698</v>
      </c>
      <c r="AG49" s="59">
        <v>45.798442021742503</v>
      </c>
      <c r="AH49" s="50">
        <v>3.9473443375378299</v>
      </c>
      <c r="AI49" s="59">
        <v>27.780533795721599</v>
      </c>
      <c r="AJ49" s="50">
        <v>3.2979911103241202</v>
      </c>
      <c r="AK49" s="59">
        <v>3.0479087295667999</v>
      </c>
      <c r="AL49" s="50">
        <v>1.1191287291018499</v>
      </c>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row>
    <row r="50" spans="1:125" s="161" customFormat="1" ht="12.75" customHeight="1" thickBot="1">
      <c r="A50" s="1099"/>
      <c r="B50" s="175" t="s">
        <v>24</v>
      </c>
      <c r="C50" s="177">
        <v>3.1543503511437998</v>
      </c>
      <c r="D50" s="48">
        <v>1.5014980854534501</v>
      </c>
      <c r="E50" s="177">
        <v>19.454258389509601</v>
      </c>
      <c r="F50" s="48">
        <v>3.4442550199709001</v>
      </c>
      <c r="G50" s="177">
        <v>39.066503106988897</v>
      </c>
      <c r="H50" s="48">
        <v>3.6721713154791602</v>
      </c>
      <c r="I50" s="177">
        <v>31.319733681879701</v>
      </c>
      <c r="J50" s="48">
        <v>4.0031499379646203</v>
      </c>
      <c r="K50" s="177">
        <v>6.6758283820698301</v>
      </c>
      <c r="L50" s="48">
        <v>2.49434734834584</v>
      </c>
      <c r="M50" s="182" t="s">
        <v>49</v>
      </c>
      <c r="N50" s="592" t="s">
        <v>235</v>
      </c>
      <c r="O50" s="829">
        <v>1.63100114032692</v>
      </c>
      <c r="P50" s="48">
        <v>0.36697475648949401</v>
      </c>
      <c r="Q50" s="177">
        <v>10.9037282227658</v>
      </c>
      <c r="R50" s="48">
        <v>0.89762815764035198</v>
      </c>
      <c r="S50" s="177">
        <v>35.628004960424398</v>
      </c>
      <c r="T50" s="48">
        <v>1.3075611115503001</v>
      </c>
      <c r="U50" s="177">
        <v>40.919655668502301</v>
      </c>
      <c r="V50" s="48">
        <v>1.53706619961844</v>
      </c>
      <c r="W50" s="177">
        <v>10.323632474648701</v>
      </c>
      <c r="X50" s="48">
        <v>0.84808599970107201</v>
      </c>
      <c r="Y50" s="182">
        <v>0.593977533331843</v>
      </c>
      <c r="Z50" s="606">
        <v>0.21552611203706401</v>
      </c>
      <c r="AA50" s="819">
        <v>1.6810300812649701</v>
      </c>
      <c r="AB50" s="48">
        <v>1.2281907596560799</v>
      </c>
      <c r="AC50" s="182">
        <v>7.86317257377552</v>
      </c>
      <c r="AD50" s="48">
        <v>2.7472019122791602</v>
      </c>
      <c r="AE50" s="182">
        <v>28.737556516881298</v>
      </c>
      <c r="AF50" s="48">
        <v>4.1050554259946903</v>
      </c>
      <c r="AG50" s="182">
        <v>44.042261156031003</v>
      </c>
      <c r="AH50" s="48">
        <v>4.3644938830029201</v>
      </c>
      <c r="AI50" s="182">
        <v>16.316855472336002</v>
      </c>
      <c r="AJ50" s="48">
        <v>3.26902290310385</v>
      </c>
      <c r="AK50" s="182">
        <v>1.35912419971124</v>
      </c>
      <c r="AL50" s="48">
        <v>1.1671954656278101</v>
      </c>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959"/>
      <c r="CO50" s="959"/>
      <c r="CP50" s="959"/>
      <c r="CQ50" s="959"/>
      <c r="CR50" s="959"/>
      <c r="CS50" s="959"/>
      <c r="CT50" s="959"/>
      <c r="CU50" s="959"/>
      <c r="CV50" s="959"/>
      <c r="CW50" s="959"/>
      <c r="CX50" s="959"/>
      <c r="CY50" s="959"/>
      <c r="CZ50" s="959"/>
      <c r="DA50" s="959"/>
      <c r="DB50" s="959"/>
      <c r="DC50" s="959"/>
      <c r="DD50" s="959"/>
      <c r="DE50" s="959"/>
      <c r="DF50" s="959"/>
      <c r="DG50" s="959"/>
      <c r="DH50" s="959"/>
      <c r="DI50" s="959"/>
      <c r="DJ50" s="959"/>
      <c r="DK50" s="959"/>
      <c r="DL50" s="959"/>
      <c r="DM50" s="959"/>
      <c r="DN50" s="959"/>
      <c r="DO50" s="959"/>
      <c r="DP50" s="959"/>
      <c r="DQ50" s="959"/>
      <c r="DR50" s="959"/>
      <c r="DS50" s="959"/>
      <c r="DT50" s="959"/>
      <c r="DU50" s="959"/>
    </row>
    <row r="51" spans="1:125" ht="12.75" customHeight="1" thickBot="1">
      <c r="A51" s="1099"/>
      <c r="B51" s="60" t="s">
        <v>194</v>
      </c>
      <c r="C51" s="59">
        <v>1.72463615315095</v>
      </c>
      <c r="D51" s="50">
        <v>1.6567100068763201</v>
      </c>
      <c r="E51" s="59">
        <v>14.457436379809099</v>
      </c>
      <c r="F51" s="50">
        <v>5.1903671693608802</v>
      </c>
      <c r="G51" s="59">
        <v>49.470650072006897</v>
      </c>
      <c r="H51" s="50">
        <v>9.9287928354667692</v>
      </c>
      <c r="I51" s="59">
        <v>31.7853281619069</v>
      </c>
      <c r="J51" s="50">
        <v>7.5173291561089703</v>
      </c>
      <c r="K51" s="59">
        <v>2.5176847360768</v>
      </c>
      <c r="L51" s="50">
        <v>1.5984023390222799</v>
      </c>
      <c r="M51" s="72" t="s">
        <v>49</v>
      </c>
      <c r="N51" s="593" t="s">
        <v>235</v>
      </c>
      <c r="O51" s="828">
        <v>0.86594121141195901</v>
      </c>
      <c r="P51" s="50">
        <v>0.34220794137660199</v>
      </c>
      <c r="Q51" s="59">
        <v>8.4265954558304408</v>
      </c>
      <c r="R51" s="50">
        <v>0.86095635898622902</v>
      </c>
      <c r="S51" s="59">
        <v>36.897760519393799</v>
      </c>
      <c r="T51" s="50">
        <v>2.0525298446629598</v>
      </c>
      <c r="U51" s="59">
        <v>44.809927690103102</v>
      </c>
      <c r="V51" s="50">
        <v>2.0508004483590399</v>
      </c>
      <c r="W51" s="59">
        <v>8.6554800235368994</v>
      </c>
      <c r="X51" s="50">
        <v>1.06754591630839</v>
      </c>
      <c r="Y51" s="72" t="s">
        <v>49</v>
      </c>
      <c r="Z51" s="608" t="s">
        <v>235</v>
      </c>
      <c r="AA51" s="818">
        <v>1.19941363282282</v>
      </c>
      <c r="AB51" s="50">
        <v>1.1349759581616199</v>
      </c>
      <c r="AC51" s="72">
        <v>3.1500646156099399</v>
      </c>
      <c r="AD51" s="50">
        <v>2.1819157700135801</v>
      </c>
      <c r="AE51" s="72">
        <v>27.251963635090899</v>
      </c>
      <c r="AF51" s="50">
        <v>4.2936843269241498</v>
      </c>
      <c r="AG51" s="72">
        <v>52.730070945447203</v>
      </c>
      <c r="AH51" s="50">
        <v>4.6726130569184097</v>
      </c>
      <c r="AI51" s="72">
        <v>15.250777227900301</v>
      </c>
      <c r="AJ51" s="50">
        <v>3.4742475120988199</v>
      </c>
      <c r="AK51" s="72" t="s">
        <v>49</v>
      </c>
      <c r="AL51" s="50" t="s">
        <v>235</v>
      </c>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row>
    <row r="52" spans="1:125" s="161" customFormat="1" ht="12.75" customHeight="1" thickBot="1">
      <c r="A52" s="1099"/>
      <c r="B52" s="176" t="s">
        <v>25</v>
      </c>
      <c r="C52" s="186" t="s">
        <v>49</v>
      </c>
      <c r="D52" s="185" t="s">
        <v>235</v>
      </c>
      <c r="E52" s="186">
        <v>5.4860129005083902</v>
      </c>
      <c r="F52" s="185">
        <v>1.6971520421477699</v>
      </c>
      <c r="G52" s="186">
        <v>27.060188157523601</v>
      </c>
      <c r="H52" s="185">
        <v>3.1837735639979399</v>
      </c>
      <c r="I52" s="186">
        <v>49.913389359841297</v>
      </c>
      <c r="J52" s="185">
        <v>3.9691037939845</v>
      </c>
      <c r="K52" s="186">
        <v>16.477908017698699</v>
      </c>
      <c r="L52" s="185">
        <v>2.7155971822599598</v>
      </c>
      <c r="M52" s="184">
        <v>0.632940705365862</v>
      </c>
      <c r="N52" s="594">
        <v>0.48229829005260999</v>
      </c>
      <c r="O52" s="830">
        <v>2.09757083779723</v>
      </c>
      <c r="P52" s="185">
        <v>0.92895375301124306</v>
      </c>
      <c r="Q52" s="186">
        <v>6.0328055448895199</v>
      </c>
      <c r="R52" s="185">
        <v>1.7644666893415299</v>
      </c>
      <c r="S52" s="186">
        <v>28.570861475376901</v>
      </c>
      <c r="T52" s="185">
        <v>2.8813436315418199</v>
      </c>
      <c r="U52" s="186">
        <v>46.039563962052497</v>
      </c>
      <c r="V52" s="185">
        <v>3.3786088127548499</v>
      </c>
      <c r="W52" s="186">
        <v>16.049782630440799</v>
      </c>
      <c r="X52" s="185">
        <v>2.4087297948363702</v>
      </c>
      <c r="Y52" s="186">
        <v>1.2094155494429899</v>
      </c>
      <c r="Z52" s="610">
        <v>0.77233104568069399</v>
      </c>
      <c r="AA52" s="821">
        <v>2.50776401488385</v>
      </c>
      <c r="AB52" s="185">
        <v>1.1386055244295401</v>
      </c>
      <c r="AC52" s="186">
        <v>5.38249879891967</v>
      </c>
      <c r="AD52" s="185">
        <v>2.52299522149855</v>
      </c>
      <c r="AE52" s="186">
        <v>20.763703152666899</v>
      </c>
      <c r="AF52" s="185">
        <v>3.13860651848753</v>
      </c>
      <c r="AG52" s="186">
        <v>44.210259697985997</v>
      </c>
      <c r="AH52" s="185">
        <v>3.6771799607445801</v>
      </c>
      <c r="AI52" s="186">
        <v>24.627827745260301</v>
      </c>
      <c r="AJ52" s="185">
        <v>2.9951287401135902</v>
      </c>
      <c r="AK52" s="184">
        <v>2.5079465902832898</v>
      </c>
      <c r="AL52" s="185">
        <v>1.18558131888241</v>
      </c>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959"/>
      <c r="CO52" s="959"/>
      <c r="CP52" s="959"/>
      <c r="CQ52" s="959"/>
      <c r="CR52" s="959"/>
      <c r="CS52" s="959"/>
      <c r="CT52" s="959"/>
      <c r="CU52" s="959"/>
      <c r="CV52" s="959"/>
      <c r="CW52" s="959"/>
      <c r="CX52" s="959"/>
      <c r="CY52" s="959"/>
      <c r="CZ52" s="959"/>
      <c r="DA52" s="959"/>
      <c r="DB52" s="959"/>
      <c r="DC52" s="959"/>
      <c r="DD52" s="959"/>
      <c r="DE52" s="959"/>
      <c r="DF52" s="959"/>
      <c r="DG52" s="959"/>
      <c r="DH52" s="959"/>
      <c r="DI52" s="959"/>
      <c r="DJ52" s="959"/>
      <c r="DK52" s="959"/>
      <c r="DL52" s="959"/>
      <c r="DM52" s="959"/>
      <c r="DN52" s="959"/>
      <c r="DO52" s="959"/>
      <c r="DP52" s="959"/>
      <c r="DQ52" s="959"/>
      <c r="DR52" s="959"/>
      <c r="DS52" s="959"/>
      <c r="DT52" s="959"/>
      <c r="DU52" s="959"/>
    </row>
    <row r="53" spans="1:125" s="296" customFormat="1" ht="12.75" customHeight="1" thickBot="1">
      <c r="A53" s="1099"/>
      <c r="B53" s="271" t="s">
        <v>23</v>
      </c>
      <c r="C53" s="269">
        <v>1.4546094886907099</v>
      </c>
      <c r="D53" s="270">
        <v>0.23273219906933101</v>
      </c>
      <c r="E53" s="269">
        <v>10.250716200676999</v>
      </c>
      <c r="F53" s="270">
        <v>0.57895791281666398</v>
      </c>
      <c r="G53" s="269">
        <v>35.298679454666797</v>
      </c>
      <c r="H53" s="270">
        <v>0.924639577289603</v>
      </c>
      <c r="I53" s="269">
        <v>41.596281502916597</v>
      </c>
      <c r="J53" s="270">
        <v>0.90383583121817401</v>
      </c>
      <c r="K53" s="269">
        <v>10.8540059657087</v>
      </c>
      <c r="L53" s="270">
        <v>0.52977602683640002</v>
      </c>
      <c r="M53" s="269">
        <v>0.54570738734018698</v>
      </c>
      <c r="N53" s="595">
        <v>0.131010712376532</v>
      </c>
      <c r="O53" s="831">
        <v>1.25956114602119</v>
      </c>
      <c r="P53" s="270">
        <v>0.12289635780362899</v>
      </c>
      <c r="Q53" s="269">
        <v>8.0873932943736104</v>
      </c>
      <c r="R53" s="270">
        <v>0.28820996826718498</v>
      </c>
      <c r="S53" s="269">
        <v>31.620807583644702</v>
      </c>
      <c r="T53" s="270">
        <v>0.47417120347531899</v>
      </c>
      <c r="U53" s="269">
        <v>45.257689982240997</v>
      </c>
      <c r="V53" s="270">
        <v>0.50525440524214305</v>
      </c>
      <c r="W53" s="269">
        <v>13.073678482532801</v>
      </c>
      <c r="X53" s="270">
        <v>0.33713958726802401</v>
      </c>
      <c r="Y53" s="269">
        <v>0.70086951118664298</v>
      </c>
      <c r="Z53" s="612">
        <v>9.0395687998204494E-2</v>
      </c>
      <c r="AA53" s="822">
        <v>1.10468306758097</v>
      </c>
      <c r="AB53" s="270">
        <v>0.17293766635152599</v>
      </c>
      <c r="AC53" s="269">
        <v>4.9247494747467799</v>
      </c>
      <c r="AD53" s="270">
        <v>0.39140726256913899</v>
      </c>
      <c r="AE53" s="269">
        <v>24.8406529309609</v>
      </c>
      <c r="AF53" s="270">
        <v>0.74190935210646303</v>
      </c>
      <c r="AG53" s="269">
        <v>48.307858835097399</v>
      </c>
      <c r="AH53" s="270">
        <v>0.85194696886799004</v>
      </c>
      <c r="AI53" s="269">
        <v>19.404384052294098</v>
      </c>
      <c r="AJ53" s="270">
        <v>0.60896741862186499</v>
      </c>
      <c r="AK53" s="269">
        <v>1.4176716393197399</v>
      </c>
      <c r="AL53" s="270">
        <v>0.196777379734903</v>
      </c>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959"/>
      <c r="CO53" s="959"/>
      <c r="CP53" s="959"/>
      <c r="CQ53" s="959"/>
      <c r="CR53" s="959"/>
      <c r="CS53" s="959"/>
      <c r="CT53" s="959"/>
      <c r="CU53" s="959"/>
      <c r="CV53" s="959"/>
      <c r="CW53" s="959"/>
      <c r="CX53" s="959"/>
      <c r="CY53" s="959"/>
      <c r="CZ53" s="959"/>
      <c r="DA53" s="959"/>
      <c r="DB53" s="959"/>
      <c r="DC53" s="959"/>
      <c r="DD53" s="959"/>
      <c r="DE53" s="959"/>
      <c r="DF53" s="959"/>
      <c r="DG53" s="959"/>
      <c r="DH53" s="959"/>
      <c r="DI53" s="959"/>
      <c r="DJ53" s="959"/>
      <c r="DK53" s="959"/>
      <c r="DL53" s="959"/>
      <c r="DM53" s="959"/>
      <c r="DN53" s="959"/>
      <c r="DO53" s="959"/>
      <c r="DP53" s="959"/>
      <c r="DQ53" s="959"/>
      <c r="DR53" s="959"/>
      <c r="DS53" s="959"/>
      <c r="DT53" s="959"/>
      <c r="DU53" s="959"/>
    </row>
    <row r="54" spans="1:125" s="296" customFormat="1" ht="12.75" customHeight="1" thickBot="1">
      <c r="A54" s="1099"/>
      <c r="B54" s="292" t="s">
        <v>26</v>
      </c>
      <c r="C54" s="293">
        <v>1.3920722527421501</v>
      </c>
      <c r="D54" s="294">
        <v>0.280405567299019</v>
      </c>
      <c r="E54" s="293">
        <v>10.999722768442201</v>
      </c>
      <c r="F54" s="294">
        <v>0.71934539143565202</v>
      </c>
      <c r="G54" s="293">
        <v>35.922624526521403</v>
      </c>
      <c r="H54" s="294">
        <v>1.1297456618295101</v>
      </c>
      <c r="I54" s="293">
        <v>41.101602284653701</v>
      </c>
      <c r="J54" s="294">
        <v>1.06707290899714</v>
      </c>
      <c r="K54" s="293">
        <v>10.0614671946312</v>
      </c>
      <c r="L54" s="294">
        <v>0.57945013362555198</v>
      </c>
      <c r="M54" s="293">
        <v>0.52251097300946703</v>
      </c>
      <c r="N54" s="596">
        <v>0.14769473829094201</v>
      </c>
      <c r="O54" s="832">
        <v>1.25134276019496</v>
      </c>
      <c r="P54" s="294">
        <v>0.146737233230882</v>
      </c>
      <c r="Q54" s="293">
        <v>8.5269180463676797</v>
      </c>
      <c r="R54" s="294">
        <v>0.35075493229488403</v>
      </c>
      <c r="S54" s="293">
        <v>33.015703324746902</v>
      </c>
      <c r="T54" s="294">
        <v>0.56547855143008996</v>
      </c>
      <c r="U54" s="293">
        <v>44.512267953499403</v>
      </c>
      <c r="V54" s="294">
        <v>0.59830167130351697</v>
      </c>
      <c r="W54" s="293">
        <v>12.0641415980533</v>
      </c>
      <c r="X54" s="294">
        <v>0.37826839817226998</v>
      </c>
      <c r="Y54" s="293">
        <v>0.629626317137844</v>
      </c>
      <c r="Z54" s="614">
        <v>9.5470413303339802E-2</v>
      </c>
      <c r="AA54" s="823">
        <v>1.0615717240460301</v>
      </c>
      <c r="AB54" s="294">
        <v>0.19974807739917699</v>
      </c>
      <c r="AC54" s="293">
        <v>5.3034141276846398</v>
      </c>
      <c r="AD54" s="294">
        <v>0.50730025591042005</v>
      </c>
      <c r="AE54" s="293">
        <v>26.0220977198932</v>
      </c>
      <c r="AF54" s="294">
        <v>0.915786728690694</v>
      </c>
      <c r="AG54" s="293">
        <v>48.421977796540901</v>
      </c>
      <c r="AH54" s="294">
        <v>1.0374222741663099</v>
      </c>
      <c r="AI54" s="293">
        <v>17.870380912129999</v>
      </c>
      <c r="AJ54" s="294">
        <v>0.71241450939402196</v>
      </c>
      <c r="AK54" s="293">
        <v>1.32055771970529</v>
      </c>
      <c r="AL54" s="294">
        <v>0.22330041379978099</v>
      </c>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959"/>
      <c r="CO54" s="959"/>
      <c r="CP54" s="959"/>
      <c r="CQ54" s="959"/>
      <c r="CR54" s="959"/>
      <c r="CS54" s="959"/>
      <c r="CT54" s="959"/>
      <c r="CU54" s="959"/>
      <c r="CV54" s="959"/>
      <c r="CW54" s="959"/>
      <c r="CX54" s="959"/>
      <c r="CY54" s="959"/>
      <c r="CZ54" s="959"/>
      <c r="DA54" s="959"/>
      <c r="DB54" s="959"/>
      <c r="DC54" s="959"/>
      <c r="DD54" s="959"/>
      <c r="DE54" s="959"/>
      <c r="DF54" s="959"/>
      <c r="DG54" s="959"/>
      <c r="DH54" s="959"/>
      <c r="DI54" s="959"/>
      <c r="DJ54" s="959"/>
      <c r="DK54" s="959"/>
      <c r="DL54" s="959"/>
      <c r="DM54" s="959"/>
      <c r="DN54" s="959"/>
      <c r="DO54" s="959"/>
      <c r="DP54" s="959"/>
      <c r="DQ54" s="959"/>
      <c r="DR54" s="959"/>
      <c r="DS54" s="959"/>
      <c r="DT54" s="959"/>
      <c r="DU54" s="959"/>
    </row>
    <row r="55" spans="1:125" ht="12.75" customHeight="1" thickBot="1">
      <c r="A55" s="1094" t="s">
        <v>315</v>
      </c>
      <c r="B55" s="808" t="s">
        <v>10</v>
      </c>
      <c r="C55" s="809" t="s">
        <v>236</v>
      </c>
      <c r="D55" s="810" t="s">
        <v>235</v>
      </c>
      <c r="E55" s="809" t="s">
        <v>236</v>
      </c>
      <c r="F55" s="810" t="s">
        <v>235</v>
      </c>
      <c r="G55" s="809" t="s">
        <v>236</v>
      </c>
      <c r="H55" s="810" t="s">
        <v>235</v>
      </c>
      <c r="I55" s="809" t="s">
        <v>236</v>
      </c>
      <c r="J55" s="810" t="s">
        <v>235</v>
      </c>
      <c r="K55" s="809" t="s">
        <v>236</v>
      </c>
      <c r="L55" s="810" t="s">
        <v>235</v>
      </c>
      <c r="M55" s="811" t="s">
        <v>236</v>
      </c>
      <c r="N55" s="814" t="s">
        <v>235</v>
      </c>
      <c r="O55" s="826" t="s">
        <v>49</v>
      </c>
      <c r="P55" s="810" t="s">
        <v>235</v>
      </c>
      <c r="Q55" s="809">
        <v>4.4653549353820701</v>
      </c>
      <c r="R55" s="810">
        <v>1.88132369880184</v>
      </c>
      <c r="S55" s="809">
        <v>32.253092867385902</v>
      </c>
      <c r="T55" s="810">
        <v>5.0004921728773404</v>
      </c>
      <c r="U55" s="809">
        <v>48.205663109560298</v>
      </c>
      <c r="V55" s="810">
        <v>5.4449984327024801</v>
      </c>
      <c r="W55" s="809">
        <v>14.0251709259759</v>
      </c>
      <c r="X55" s="810">
        <v>3.2404306147083601</v>
      </c>
      <c r="Y55" s="811">
        <v>0.76593560088816304</v>
      </c>
      <c r="Z55" s="827">
        <v>0.77621984327870097</v>
      </c>
      <c r="AA55" s="816">
        <v>0.71221353686603905</v>
      </c>
      <c r="AB55" s="810">
        <v>0.40781536364544702</v>
      </c>
      <c r="AC55" s="809">
        <v>5.0269255819759397</v>
      </c>
      <c r="AD55" s="810">
        <v>1.3096226744123101</v>
      </c>
      <c r="AE55" s="809">
        <v>22.511996774039002</v>
      </c>
      <c r="AF55" s="810">
        <v>2.13120295235472</v>
      </c>
      <c r="AG55" s="809">
        <v>45.051244379180098</v>
      </c>
      <c r="AH55" s="810">
        <v>3.1362639827902798</v>
      </c>
      <c r="AI55" s="809">
        <v>25.221189508792602</v>
      </c>
      <c r="AJ55" s="810">
        <v>2.7228377046587999</v>
      </c>
      <c r="AK55" s="811">
        <v>1.4764302191463401</v>
      </c>
      <c r="AL55" s="810">
        <v>0.71502001226549605</v>
      </c>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row>
    <row r="56" spans="1:125" s="161" customFormat="1" ht="12.75" customHeight="1" thickBot="1">
      <c r="A56" s="1095"/>
      <c r="B56" s="807" t="s">
        <v>9</v>
      </c>
      <c r="C56" s="59">
        <v>0.66487002252115002</v>
      </c>
      <c r="D56" s="50">
        <v>0.75517050939717201</v>
      </c>
      <c r="E56" s="59">
        <v>6.3076442357712699</v>
      </c>
      <c r="F56" s="50">
        <v>2.3444355990730701</v>
      </c>
      <c r="G56" s="59">
        <v>23.462846615756298</v>
      </c>
      <c r="H56" s="50">
        <v>3.8956422571312599</v>
      </c>
      <c r="I56" s="59">
        <v>46.714336263319097</v>
      </c>
      <c r="J56" s="50">
        <v>4.8767747044633403</v>
      </c>
      <c r="K56" s="59">
        <v>20.2943930600687</v>
      </c>
      <c r="L56" s="50">
        <v>4.1506934452044701</v>
      </c>
      <c r="M56" s="72">
        <v>2.5559098025634701</v>
      </c>
      <c r="N56" s="593">
        <v>1.74554965329715</v>
      </c>
      <c r="O56" s="828" t="s">
        <v>49</v>
      </c>
      <c r="P56" s="50" t="s">
        <v>235</v>
      </c>
      <c r="Q56" s="59">
        <v>2.73422016817619</v>
      </c>
      <c r="R56" s="50">
        <v>2.0322858004546398</v>
      </c>
      <c r="S56" s="59">
        <v>18.6694636710378</v>
      </c>
      <c r="T56" s="50">
        <v>4.1982947829073503</v>
      </c>
      <c r="U56" s="59">
        <v>49.972438809627803</v>
      </c>
      <c r="V56" s="50">
        <v>5.48574128290229</v>
      </c>
      <c r="W56" s="59">
        <v>25.9966167048653</v>
      </c>
      <c r="X56" s="50">
        <v>4.74436651038965</v>
      </c>
      <c r="Y56" s="72">
        <v>2.26867342541513</v>
      </c>
      <c r="Z56" s="608">
        <v>2.1100248047154002</v>
      </c>
      <c r="AA56" s="817" t="s">
        <v>49</v>
      </c>
      <c r="AB56" s="50" t="s">
        <v>235</v>
      </c>
      <c r="AC56" s="59">
        <v>2.4107953594026501</v>
      </c>
      <c r="AD56" s="50">
        <v>0.84040535020834906</v>
      </c>
      <c r="AE56" s="59">
        <v>19.929963009531999</v>
      </c>
      <c r="AF56" s="50">
        <v>2.33756996826552</v>
      </c>
      <c r="AG56" s="59">
        <v>45.119190136662901</v>
      </c>
      <c r="AH56" s="50">
        <v>3.0269566468738498</v>
      </c>
      <c r="AI56" s="59">
        <v>28.6213918903149</v>
      </c>
      <c r="AJ56" s="50">
        <v>2.42135573559825</v>
      </c>
      <c r="AK56" s="59">
        <v>3.4934101416344698</v>
      </c>
      <c r="AL56" s="50">
        <v>1.1094246933715799</v>
      </c>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959"/>
      <c r="CO56" s="959"/>
      <c r="CP56" s="959"/>
      <c r="CQ56" s="959"/>
      <c r="CR56" s="959"/>
      <c r="CS56" s="959"/>
      <c r="CT56" s="959"/>
      <c r="CU56" s="959"/>
      <c r="CV56" s="959"/>
      <c r="CW56" s="959"/>
      <c r="CX56" s="959"/>
      <c r="CY56" s="959"/>
      <c r="CZ56" s="959"/>
      <c r="DA56" s="959"/>
      <c r="DB56" s="959"/>
      <c r="DC56" s="959"/>
      <c r="DD56" s="959"/>
      <c r="DE56" s="959"/>
      <c r="DF56" s="959"/>
      <c r="DG56" s="959"/>
      <c r="DH56" s="959"/>
      <c r="DI56" s="959"/>
      <c r="DJ56" s="959"/>
      <c r="DK56" s="959"/>
      <c r="DL56" s="959"/>
      <c r="DM56" s="959"/>
      <c r="DN56" s="959"/>
      <c r="DO56" s="959"/>
      <c r="DP56" s="959"/>
      <c r="DQ56" s="959"/>
      <c r="DR56" s="959"/>
      <c r="DS56" s="959"/>
      <c r="DT56" s="959"/>
      <c r="DU56" s="959"/>
    </row>
    <row r="57" spans="1:125" ht="12.75" customHeight="1" thickBot="1">
      <c r="A57" s="1096"/>
      <c r="B57" s="175" t="s">
        <v>11</v>
      </c>
      <c r="C57" s="49" t="s">
        <v>236</v>
      </c>
      <c r="D57" s="48" t="s">
        <v>235</v>
      </c>
      <c r="E57" s="49" t="s">
        <v>236</v>
      </c>
      <c r="F57" s="48" t="s">
        <v>235</v>
      </c>
      <c r="G57" s="49" t="s">
        <v>236</v>
      </c>
      <c r="H57" s="48" t="s">
        <v>235</v>
      </c>
      <c r="I57" s="49" t="s">
        <v>236</v>
      </c>
      <c r="J57" s="48" t="s">
        <v>235</v>
      </c>
      <c r="K57" s="49" t="s">
        <v>236</v>
      </c>
      <c r="L57" s="48" t="s">
        <v>235</v>
      </c>
      <c r="M57" s="182" t="s">
        <v>236</v>
      </c>
      <c r="N57" s="592" t="s">
        <v>235</v>
      </c>
      <c r="O57" s="704" t="s">
        <v>49</v>
      </c>
      <c r="P57" s="48" t="s">
        <v>235</v>
      </c>
      <c r="Q57" s="49">
        <v>4.4001279532915998</v>
      </c>
      <c r="R57" s="48">
        <v>2.3947432525846</v>
      </c>
      <c r="S57" s="812">
        <v>27.452149605137201</v>
      </c>
      <c r="T57" s="48">
        <v>5.8884296040705397</v>
      </c>
      <c r="U57" s="49">
        <v>52.239942062922097</v>
      </c>
      <c r="V57" s="48">
        <v>6.5312897694747498</v>
      </c>
      <c r="W57" s="49">
        <v>15.44889233758</v>
      </c>
      <c r="X57" s="48">
        <v>5.0740986788198503</v>
      </c>
      <c r="Y57" s="182" t="s">
        <v>49</v>
      </c>
      <c r="Z57" s="606" t="s">
        <v>235</v>
      </c>
      <c r="AA57" s="737">
        <v>0.58486558125323596</v>
      </c>
      <c r="AB57" s="48">
        <v>0.55900865447578596</v>
      </c>
      <c r="AC57" s="49">
        <v>3.4177786809959301</v>
      </c>
      <c r="AD57" s="48">
        <v>1.3804706858984801</v>
      </c>
      <c r="AE57" s="49">
        <v>17.952177602983198</v>
      </c>
      <c r="AF57" s="48">
        <v>3.1831262814963699</v>
      </c>
      <c r="AG57" s="49">
        <v>51.931575357777902</v>
      </c>
      <c r="AH57" s="48">
        <v>4.6727557994547597</v>
      </c>
      <c r="AI57" s="49">
        <v>25.411944310237502</v>
      </c>
      <c r="AJ57" s="48">
        <v>3.7634887713246998</v>
      </c>
      <c r="AK57" s="49">
        <v>0.70165846675222299</v>
      </c>
      <c r="AL57" s="48">
        <v>0.78876642214014603</v>
      </c>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row>
    <row r="58" spans="1:125" s="161" customFormat="1" ht="12.75" customHeight="1" thickBot="1">
      <c r="A58" s="1095"/>
      <c r="B58" s="60" t="s">
        <v>12</v>
      </c>
      <c r="C58" s="59">
        <v>1.13466669416376</v>
      </c>
      <c r="D58" s="50">
        <v>0.76629574844512205</v>
      </c>
      <c r="E58" s="59">
        <v>10.501583912556899</v>
      </c>
      <c r="F58" s="50">
        <v>2.1824990919693601</v>
      </c>
      <c r="G58" s="59">
        <v>26.2527704010372</v>
      </c>
      <c r="H58" s="50">
        <v>3.17974496306292</v>
      </c>
      <c r="I58" s="59">
        <v>45.692408397763302</v>
      </c>
      <c r="J58" s="50">
        <v>3.8848639908135199</v>
      </c>
      <c r="K58" s="59">
        <v>15.4069905112814</v>
      </c>
      <c r="L58" s="50">
        <v>3.2142048242860102</v>
      </c>
      <c r="M58" s="72">
        <v>1.01158008319736</v>
      </c>
      <c r="N58" s="593">
        <v>0.77914120056575598</v>
      </c>
      <c r="O58" s="828">
        <v>1.37024553645738</v>
      </c>
      <c r="P58" s="50">
        <v>0.48723128198566301</v>
      </c>
      <c r="Q58" s="59">
        <v>6.4957469431420103</v>
      </c>
      <c r="R58" s="50">
        <v>1.3126032585724501</v>
      </c>
      <c r="S58" s="59">
        <v>27.898093917814101</v>
      </c>
      <c r="T58" s="50">
        <v>2.7893684109296801</v>
      </c>
      <c r="U58" s="59">
        <v>44.636079673156502</v>
      </c>
      <c r="V58" s="50">
        <v>2.7163799432584899</v>
      </c>
      <c r="W58" s="59">
        <v>18.429371254994599</v>
      </c>
      <c r="X58" s="50">
        <v>1.7589089051442901</v>
      </c>
      <c r="Y58" s="72">
        <v>1.1704626744354301</v>
      </c>
      <c r="Z58" s="608">
        <v>0.49192099738084599</v>
      </c>
      <c r="AA58" s="818">
        <v>1.2194698792666701</v>
      </c>
      <c r="AB58" s="50">
        <v>0.39991521982954897</v>
      </c>
      <c r="AC58" s="59">
        <v>6.2183909296283701</v>
      </c>
      <c r="AD58" s="50">
        <v>0.83335456088829496</v>
      </c>
      <c r="AE58" s="59">
        <v>23.9408834254521</v>
      </c>
      <c r="AF58" s="50">
        <v>1.2166109742571001</v>
      </c>
      <c r="AG58" s="59">
        <v>45.168067760850803</v>
      </c>
      <c r="AH58" s="50">
        <v>1.6219885903156399</v>
      </c>
      <c r="AI58" s="59">
        <v>21.251410941541</v>
      </c>
      <c r="AJ58" s="50">
        <v>1.33892991138608</v>
      </c>
      <c r="AK58" s="72">
        <v>2.2017770632609701</v>
      </c>
      <c r="AL58" s="50">
        <v>0.493263220607977</v>
      </c>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959"/>
      <c r="CO58" s="959"/>
      <c r="CP58" s="959"/>
      <c r="CQ58" s="959"/>
      <c r="CR58" s="959"/>
      <c r="CS58" s="959"/>
      <c r="CT58" s="959"/>
      <c r="CU58" s="959"/>
      <c r="CV58" s="959"/>
      <c r="CW58" s="959"/>
      <c r="CX58" s="959"/>
      <c r="CY58" s="959"/>
      <c r="CZ58" s="959"/>
      <c r="DA58" s="959"/>
      <c r="DB58" s="959"/>
      <c r="DC58" s="959"/>
      <c r="DD58" s="959"/>
      <c r="DE58" s="959"/>
      <c r="DF58" s="959"/>
      <c r="DG58" s="959"/>
      <c r="DH58" s="959"/>
      <c r="DI58" s="959"/>
      <c r="DJ58" s="959"/>
      <c r="DK58" s="959"/>
      <c r="DL58" s="959"/>
      <c r="DM58" s="959"/>
      <c r="DN58" s="959"/>
      <c r="DO58" s="959"/>
      <c r="DP58" s="959"/>
      <c r="DQ58" s="959"/>
      <c r="DR58" s="959"/>
      <c r="DS58" s="959"/>
      <c r="DT58" s="959"/>
      <c r="DU58" s="959"/>
    </row>
    <row r="59" spans="1:125" ht="12.75" customHeight="1" thickBot="1">
      <c r="A59" s="1096"/>
      <c r="B59" s="175" t="s">
        <v>14</v>
      </c>
      <c r="C59" s="49"/>
      <c r="D59" s="48" t="s">
        <v>235</v>
      </c>
      <c r="E59" s="49"/>
      <c r="F59" s="48" t="s">
        <v>235</v>
      </c>
      <c r="G59" s="49"/>
      <c r="H59" s="48" t="s">
        <v>235</v>
      </c>
      <c r="I59" s="49"/>
      <c r="J59" s="48" t="s">
        <v>235</v>
      </c>
      <c r="K59" s="49"/>
      <c r="L59" s="48" t="s">
        <v>235</v>
      </c>
      <c r="M59" s="182"/>
      <c r="N59" s="592" t="s">
        <v>235</v>
      </c>
      <c r="O59" s="704">
        <v>0.66</v>
      </c>
      <c r="P59" s="48">
        <v>0.26247726663492199</v>
      </c>
      <c r="Q59" s="49">
        <v>3.63</v>
      </c>
      <c r="R59" s="48">
        <v>2.3265178418648298</v>
      </c>
      <c r="S59" s="812">
        <v>34.11</v>
      </c>
      <c r="T59" s="48">
        <v>6.2731468734891598</v>
      </c>
      <c r="U59" s="49">
        <v>55.11</v>
      </c>
      <c r="V59" s="48">
        <v>5.9012917349273897</v>
      </c>
      <c r="W59" s="49">
        <v>6.39</v>
      </c>
      <c r="X59" s="48">
        <v>3.2248257702461798</v>
      </c>
      <c r="Y59" s="182"/>
      <c r="Z59" s="606" t="s">
        <v>235</v>
      </c>
      <c r="AA59" s="737"/>
      <c r="AB59" s="48" t="s">
        <v>235</v>
      </c>
      <c r="AC59" s="49">
        <v>5.46</v>
      </c>
      <c r="AD59" s="48">
        <v>2.2196822949988202</v>
      </c>
      <c r="AE59" s="49">
        <v>38.29</v>
      </c>
      <c r="AF59" s="48">
        <v>4.3128460845292098</v>
      </c>
      <c r="AG59" s="49">
        <v>44.67</v>
      </c>
      <c r="AH59" s="48">
        <v>4.5637849920872897</v>
      </c>
      <c r="AI59" s="49">
        <v>10.83</v>
      </c>
      <c r="AJ59" s="48">
        <v>2.7277268805136501</v>
      </c>
      <c r="AK59" s="49"/>
      <c r="AL59" s="48" t="s">
        <v>235</v>
      </c>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row>
    <row r="60" spans="1:125" s="161" customFormat="1" ht="12.75" customHeight="1" thickBot="1">
      <c r="A60" s="1095"/>
      <c r="B60" s="60" t="s">
        <v>13</v>
      </c>
      <c r="C60" s="59" t="s">
        <v>236</v>
      </c>
      <c r="D60" s="50" t="s">
        <v>235</v>
      </c>
      <c r="E60" s="59" t="s">
        <v>236</v>
      </c>
      <c r="F60" s="50" t="s">
        <v>235</v>
      </c>
      <c r="G60" s="59" t="s">
        <v>236</v>
      </c>
      <c r="H60" s="50" t="s">
        <v>235</v>
      </c>
      <c r="I60" s="59" t="s">
        <v>236</v>
      </c>
      <c r="J60" s="50" t="s">
        <v>235</v>
      </c>
      <c r="K60" s="59" t="s">
        <v>236</v>
      </c>
      <c r="L60" s="50" t="s">
        <v>235</v>
      </c>
      <c r="M60" s="72" t="s">
        <v>236</v>
      </c>
      <c r="N60" s="593" t="s">
        <v>235</v>
      </c>
      <c r="O60" s="828">
        <v>0.88570132354561903</v>
      </c>
      <c r="P60" s="50">
        <v>1.20594593894839</v>
      </c>
      <c r="Q60" s="59">
        <v>3.7014499859655299</v>
      </c>
      <c r="R60" s="50">
        <v>2.7658627612942501</v>
      </c>
      <c r="S60" s="59">
        <v>30.0985179328896</v>
      </c>
      <c r="T60" s="50">
        <v>6.3959420899568196</v>
      </c>
      <c r="U60" s="59">
        <v>55.6627219943299</v>
      </c>
      <c r="V60" s="50">
        <v>8.0985324037761703</v>
      </c>
      <c r="W60" s="59">
        <v>9.44722342740641</v>
      </c>
      <c r="X60" s="50">
        <v>4.81495415451956</v>
      </c>
      <c r="Y60" s="72" t="s">
        <v>49</v>
      </c>
      <c r="Z60" s="608" t="s">
        <v>235</v>
      </c>
      <c r="AA60" s="818" t="s">
        <v>49</v>
      </c>
      <c r="AB60" s="50" t="s">
        <v>235</v>
      </c>
      <c r="AC60" s="59">
        <v>1.1623811625211899</v>
      </c>
      <c r="AD60" s="50">
        <v>0.66489862178352599</v>
      </c>
      <c r="AE60" s="59">
        <v>18.402137009256901</v>
      </c>
      <c r="AF60" s="50">
        <v>2.2091744499636699</v>
      </c>
      <c r="AG60" s="59">
        <v>58.286955678320801</v>
      </c>
      <c r="AH60" s="50">
        <v>2.9142977841114401</v>
      </c>
      <c r="AI60" s="59">
        <v>20.9554050738857</v>
      </c>
      <c r="AJ60" s="50">
        <v>2.4153809270142199</v>
      </c>
      <c r="AK60" s="72">
        <v>1.19312107601544</v>
      </c>
      <c r="AL60" s="50">
        <v>0.92639123107441801</v>
      </c>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959"/>
      <c r="CO60" s="959"/>
      <c r="CP60" s="959"/>
      <c r="CQ60" s="959"/>
      <c r="CR60" s="959"/>
      <c r="CS60" s="959"/>
      <c r="CT60" s="959"/>
      <c r="CU60" s="959"/>
      <c r="CV60" s="959"/>
      <c r="CW60" s="959"/>
      <c r="CX60" s="959"/>
      <c r="CY60" s="959"/>
      <c r="CZ60" s="959"/>
      <c r="DA60" s="959"/>
      <c r="DB60" s="959"/>
      <c r="DC60" s="959"/>
      <c r="DD60" s="959"/>
      <c r="DE60" s="959"/>
      <c r="DF60" s="959"/>
      <c r="DG60" s="959"/>
      <c r="DH60" s="959"/>
      <c r="DI60" s="959"/>
      <c r="DJ60" s="959"/>
      <c r="DK60" s="959"/>
      <c r="DL60" s="959"/>
      <c r="DM60" s="959"/>
      <c r="DN60" s="959"/>
      <c r="DO60" s="959"/>
      <c r="DP60" s="959"/>
      <c r="DQ60" s="959"/>
      <c r="DR60" s="959"/>
      <c r="DS60" s="959"/>
      <c r="DT60" s="959"/>
      <c r="DU60" s="959"/>
    </row>
    <row r="61" spans="1:125" ht="12.75" customHeight="1" thickBot="1">
      <c r="A61" s="1096"/>
      <c r="B61" s="175" t="s">
        <v>15</v>
      </c>
      <c r="C61" s="177">
        <v>2.6801640038786898</v>
      </c>
      <c r="D61" s="48">
        <v>1.71669164697447</v>
      </c>
      <c r="E61" s="177">
        <v>6.90417433544952</v>
      </c>
      <c r="F61" s="48">
        <v>2.9073713439832698</v>
      </c>
      <c r="G61" s="177">
        <v>31.236842374948299</v>
      </c>
      <c r="H61" s="48">
        <v>6.2477898914409797</v>
      </c>
      <c r="I61" s="177">
        <v>44.209567904740702</v>
      </c>
      <c r="J61" s="48">
        <v>7.03430646192413</v>
      </c>
      <c r="K61" s="177">
        <v>13.433679408843201</v>
      </c>
      <c r="L61" s="48">
        <v>3.6150368904165</v>
      </c>
      <c r="M61" s="182">
        <v>1.53557197213957</v>
      </c>
      <c r="N61" s="592">
        <v>1.3169380633057599</v>
      </c>
      <c r="O61" s="829">
        <v>1.3642129044129501</v>
      </c>
      <c r="P61" s="48">
        <v>0.70286434843344103</v>
      </c>
      <c r="Q61" s="177">
        <v>6.3598815565602704</v>
      </c>
      <c r="R61" s="48">
        <v>1.73225284844855</v>
      </c>
      <c r="S61" s="177">
        <v>28.742793600987198</v>
      </c>
      <c r="T61" s="48">
        <v>3.64629046176647</v>
      </c>
      <c r="U61" s="177">
        <v>46.719709214480297</v>
      </c>
      <c r="V61" s="48">
        <v>3.5343910607893698</v>
      </c>
      <c r="W61" s="177">
        <v>16.412589138017498</v>
      </c>
      <c r="X61" s="48">
        <v>3.1619427126041399</v>
      </c>
      <c r="Y61" s="182" t="s">
        <v>49</v>
      </c>
      <c r="Z61" s="606" t="s">
        <v>235</v>
      </c>
      <c r="AA61" s="819">
        <v>1.24685676091403</v>
      </c>
      <c r="AB61" s="48">
        <v>0.34580956917979699</v>
      </c>
      <c r="AC61" s="182">
        <v>2.5850120158908401</v>
      </c>
      <c r="AD61" s="48">
        <v>0.71244808733831699</v>
      </c>
      <c r="AE61" s="182">
        <v>19.790377082483801</v>
      </c>
      <c r="AF61" s="48">
        <v>1.7747888083168599</v>
      </c>
      <c r="AG61" s="182">
        <v>52.267749792384201</v>
      </c>
      <c r="AH61" s="48">
        <v>2.5506760059309399</v>
      </c>
      <c r="AI61" s="182">
        <v>22.6206792167565</v>
      </c>
      <c r="AJ61" s="48">
        <v>2.03612685699136</v>
      </c>
      <c r="AK61" s="182">
        <v>1.48932513157057</v>
      </c>
      <c r="AL61" s="48">
        <v>0.64657451832474999</v>
      </c>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row>
    <row r="62" spans="1:125" s="161" customFormat="1" ht="12.75" customHeight="1" thickBot="1">
      <c r="A62" s="1095"/>
      <c r="B62" s="60" t="s">
        <v>197</v>
      </c>
      <c r="C62" s="59" t="s">
        <v>49</v>
      </c>
      <c r="D62" s="50" t="s">
        <v>235</v>
      </c>
      <c r="E62" s="59">
        <v>8.7950850308950503</v>
      </c>
      <c r="F62" s="50">
        <v>4.7445675990264702</v>
      </c>
      <c r="G62" s="59">
        <v>38.123094692198102</v>
      </c>
      <c r="H62" s="50">
        <v>8.1605372004149999</v>
      </c>
      <c r="I62" s="59">
        <v>39.2151840040084</v>
      </c>
      <c r="J62" s="50">
        <v>8.1935419392645201</v>
      </c>
      <c r="K62" s="59">
        <v>12.660850168801399</v>
      </c>
      <c r="L62" s="50">
        <v>5.2724201975811997</v>
      </c>
      <c r="M62" s="72">
        <v>1.09962503426248</v>
      </c>
      <c r="N62" s="593">
        <v>1.4691437096509601</v>
      </c>
      <c r="O62" s="828">
        <v>1.53781490196973</v>
      </c>
      <c r="P62" s="50">
        <v>0.87925275098612499</v>
      </c>
      <c r="Q62" s="59">
        <v>8.7783559499771595</v>
      </c>
      <c r="R62" s="50">
        <v>1.96437053342407</v>
      </c>
      <c r="S62" s="59">
        <v>30.711487468866601</v>
      </c>
      <c r="T62" s="50">
        <v>3.4417659825430702</v>
      </c>
      <c r="U62" s="59">
        <v>46.922622174955897</v>
      </c>
      <c r="V62" s="50">
        <v>3.3965975790599199</v>
      </c>
      <c r="W62" s="59">
        <v>11.637382244182801</v>
      </c>
      <c r="X62" s="50">
        <v>2.1527800547760498</v>
      </c>
      <c r="Y62" s="59" t="s">
        <v>49</v>
      </c>
      <c r="Z62" s="608" t="s">
        <v>235</v>
      </c>
      <c r="AA62" s="818">
        <v>0.56346565240528501</v>
      </c>
      <c r="AB62" s="50">
        <v>0.41309429357491401</v>
      </c>
      <c r="AC62" s="59">
        <v>3.8856886721420398</v>
      </c>
      <c r="AD62" s="50">
        <v>1.0147156946912199</v>
      </c>
      <c r="AE62" s="59">
        <v>20.2081127625077</v>
      </c>
      <c r="AF62" s="50">
        <v>1.9162247995065</v>
      </c>
      <c r="AG62" s="59">
        <v>46.442847543797399</v>
      </c>
      <c r="AH62" s="50">
        <v>2.4989892917874399</v>
      </c>
      <c r="AI62" s="59">
        <v>26.735724032975899</v>
      </c>
      <c r="AJ62" s="50">
        <v>2.2257543857196498</v>
      </c>
      <c r="AK62" s="59">
        <v>2.16416133617169</v>
      </c>
      <c r="AL62" s="50">
        <v>0.75806157594074597</v>
      </c>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959"/>
      <c r="CO62" s="959"/>
      <c r="CP62" s="959"/>
      <c r="CQ62" s="959"/>
      <c r="CR62" s="959"/>
      <c r="CS62" s="959"/>
      <c r="CT62" s="959"/>
      <c r="CU62" s="959"/>
      <c r="CV62" s="959"/>
      <c r="CW62" s="959"/>
      <c r="CX62" s="959"/>
      <c r="CY62" s="959"/>
      <c r="CZ62" s="959"/>
      <c r="DA62" s="959"/>
      <c r="DB62" s="959"/>
      <c r="DC62" s="959"/>
      <c r="DD62" s="959"/>
      <c r="DE62" s="959"/>
      <c r="DF62" s="959"/>
      <c r="DG62" s="959"/>
      <c r="DH62" s="959"/>
      <c r="DI62" s="959"/>
      <c r="DJ62" s="959"/>
      <c r="DK62" s="959"/>
      <c r="DL62" s="959"/>
      <c r="DM62" s="959"/>
      <c r="DN62" s="959"/>
      <c r="DO62" s="959"/>
      <c r="DP62" s="959"/>
      <c r="DQ62" s="959"/>
      <c r="DR62" s="959"/>
      <c r="DS62" s="959"/>
      <c r="DT62" s="959"/>
      <c r="DU62" s="959"/>
    </row>
    <row r="63" spans="1:125" ht="12.75" customHeight="1" thickBot="1">
      <c r="A63" s="1096"/>
      <c r="B63" s="175" t="s">
        <v>16</v>
      </c>
      <c r="C63" s="177" t="s">
        <v>236</v>
      </c>
      <c r="D63" s="48" t="s">
        <v>235</v>
      </c>
      <c r="E63" s="177" t="s">
        <v>236</v>
      </c>
      <c r="F63" s="48" t="s">
        <v>235</v>
      </c>
      <c r="G63" s="177" t="s">
        <v>236</v>
      </c>
      <c r="H63" s="48" t="s">
        <v>235</v>
      </c>
      <c r="I63" s="177" t="s">
        <v>236</v>
      </c>
      <c r="J63" s="48" t="s">
        <v>235</v>
      </c>
      <c r="K63" s="177" t="s">
        <v>236</v>
      </c>
      <c r="L63" s="48" t="s">
        <v>235</v>
      </c>
      <c r="M63" s="182" t="s">
        <v>236</v>
      </c>
      <c r="N63" s="592" t="s">
        <v>235</v>
      </c>
      <c r="O63" s="829" t="s">
        <v>49</v>
      </c>
      <c r="P63" s="48" t="s">
        <v>235</v>
      </c>
      <c r="Q63" s="177">
        <v>3.0659958666110998</v>
      </c>
      <c r="R63" s="48">
        <v>1.5801278267752299</v>
      </c>
      <c r="S63" s="177">
        <v>24.4975069164304</v>
      </c>
      <c r="T63" s="48">
        <v>4.5075178897532204</v>
      </c>
      <c r="U63" s="177">
        <v>57.193501721383299</v>
      </c>
      <c r="V63" s="48">
        <v>5.8215570195768596</v>
      </c>
      <c r="W63" s="177">
        <v>14.157115368753299</v>
      </c>
      <c r="X63" s="48">
        <v>3.80643897293956</v>
      </c>
      <c r="Y63" s="182">
        <v>1.0858801268218701</v>
      </c>
      <c r="Z63" s="606">
        <v>1.23188320486178</v>
      </c>
      <c r="AA63" s="820" t="s">
        <v>49</v>
      </c>
      <c r="AB63" s="48" t="s">
        <v>235</v>
      </c>
      <c r="AC63" s="177">
        <v>1.9964814393858501</v>
      </c>
      <c r="AD63" s="48">
        <v>1.37370717798647</v>
      </c>
      <c r="AE63" s="177">
        <v>20.794555628260898</v>
      </c>
      <c r="AF63" s="48">
        <v>4.0151469151294101</v>
      </c>
      <c r="AG63" s="177">
        <v>55.114456303435396</v>
      </c>
      <c r="AH63" s="48">
        <v>5.0070270153200997</v>
      </c>
      <c r="AI63" s="177">
        <v>21.393159188737901</v>
      </c>
      <c r="AJ63" s="48">
        <v>3.6611990245261299</v>
      </c>
      <c r="AK63" s="182">
        <v>0.65943040405053299</v>
      </c>
      <c r="AL63" s="48">
        <v>0.705834522165939</v>
      </c>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row>
    <row r="64" spans="1:125" s="161" customFormat="1" ht="12.75" customHeight="1" thickBot="1">
      <c r="A64" s="1095"/>
      <c r="B64" s="60" t="s">
        <v>17</v>
      </c>
      <c r="C64" s="59">
        <v>2.77994313322972</v>
      </c>
      <c r="D64" s="50">
        <v>2.0809630460869202</v>
      </c>
      <c r="E64" s="59">
        <v>12.7806219319541</v>
      </c>
      <c r="F64" s="50">
        <v>6.6289811215657899</v>
      </c>
      <c r="G64" s="59">
        <v>36.383348232340602</v>
      </c>
      <c r="H64" s="50">
        <v>8.2228897740207199</v>
      </c>
      <c r="I64" s="59">
        <v>43.593993582874802</v>
      </c>
      <c r="J64" s="50">
        <v>7.2912888881036304</v>
      </c>
      <c r="K64" s="59">
        <v>4.4620931196007803</v>
      </c>
      <c r="L64" s="50">
        <v>2.9293773045172999</v>
      </c>
      <c r="M64" s="72" t="s">
        <v>49</v>
      </c>
      <c r="N64" s="593" t="s">
        <v>235</v>
      </c>
      <c r="O64" s="828">
        <v>2.0991726183523798</v>
      </c>
      <c r="P64" s="50">
        <v>2.7128101055672298</v>
      </c>
      <c r="Q64" s="59">
        <v>9.7187084741892704</v>
      </c>
      <c r="R64" s="50">
        <v>4.7480152888288201</v>
      </c>
      <c r="S64" s="59">
        <v>33.013564167017101</v>
      </c>
      <c r="T64" s="50">
        <v>7.5084434967435598</v>
      </c>
      <c r="U64" s="59">
        <v>44.466866895157402</v>
      </c>
      <c r="V64" s="50">
        <v>7.1586905485090497</v>
      </c>
      <c r="W64" s="59">
        <v>10.701687845283899</v>
      </c>
      <c r="X64" s="50">
        <v>3.9808091302188799</v>
      </c>
      <c r="Y64" s="59" t="s">
        <v>49</v>
      </c>
      <c r="Z64" s="608" t="s">
        <v>235</v>
      </c>
      <c r="AA64" s="817">
        <v>1.50411766523014</v>
      </c>
      <c r="AB64" s="50">
        <v>0.66310505324693902</v>
      </c>
      <c r="AC64" s="59">
        <v>3.61854232152481</v>
      </c>
      <c r="AD64" s="50">
        <v>1.4990586940341499</v>
      </c>
      <c r="AE64" s="59">
        <v>28.8437925869782</v>
      </c>
      <c r="AF64" s="50">
        <v>3.5430414062247202</v>
      </c>
      <c r="AG64" s="59">
        <v>47.016780663630499</v>
      </c>
      <c r="AH64" s="50">
        <v>3.5042526609584699</v>
      </c>
      <c r="AI64" s="59">
        <v>18.2666340479581</v>
      </c>
      <c r="AJ64" s="50">
        <v>3.0301170711905199</v>
      </c>
      <c r="AK64" s="59">
        <v>0.75013271467829001</v>
      </c>
      <c r="AL64" s="50">
        <v>0.91226537560672805</v>
      </c>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959"/>
      <c r="CO64" s="959"/>
      <c r="CP64" s="959"/>
      <c r="CQ64" s="959"/>
      <c r="CR64" s="959"/>
      <c r="CS64" s="959"/>
      <c r="CT64" s="959"/>
      <c r="CU64" s="959"/>
      <c r="CV64" s="959"/>
      <c r="CW64" s="959"/>
      <c r="CX64" s="959"/>
      <c r="CY64" s="959"/>
      <c r="CZ64" s="959"/>
      <c r="DA64" s="959"/>
      <c r="DB64" s="959"/>
      <c r="DC64" s="959"/>
      <c r="DD64" s="959"/>
      <c r="DE64" s="959"/>
      <c r="DF64" s="959"/>
      <c r="DG64" s="959"/>
      <c r="DH64" s="959"/>
      <c r="DI64" s="959"/>
      <c r="DJ64" s="959"/>
      <c r="DK64" s="959"/>
      <c r="DL64" s="959"/>
      <c r="DM64" s="959"/>
      <c r="DN64" s="959"/>
      <c r="DO64" s="959"/>
      <c r="DP64" s="959"/>
      <c r="DQ64" s="959"/>
      <c r="DR64" s="959"/>
      <c r="DS64" s="959"/>
      <c r="DT64" s="959"/>
      <c r="DU64" s="959"/>
    </row>
    <row r="65" spans="1:125" ht="12.75" customHeight="1" thickBot="1">
      <c r="A65" s="1096"/>
      <c r="B65" s="175" t="s">
        <v>18</v>
      </c>
      <c r="C65" s="49">
        <v>1.0015625303718201</v>
      </c>
      <c r="D65" s="48">
        <v>0.94635213328049606</v>
      </c>
      <c r="E65" s="49">
        <v>11.8434285706346</v>
      </c>
      <c r="F65" s="48">
        <v>2.8862011249858699</v>
      </c>
      <c r="G65" s="49">
        <v>31.882193862649</v>
      </c>
      <c r="H65" s="48">
        <v>4.3429825202834804</v>
      </c>
      <c r="I65" s="49">
        <v>42.615048157054197</v>
      </c>
      <c r="J65" s="48">
        <v>4.6940897335510998</v>
      </c>
      <c r="K65" s="49">
        <v>12.208725971893299</v>
      </c>
      <c r="L65" s="48">
        <v>3.01265655948791</v>
      </c>
      <c r="M65" s="182" t="s">
        <v>49</v>
      </c>
      <c r="N65" s="592" t="s">
        <v>235</v>
      </c>
      <c r="O65" s="704">
        <v>0.52734909530513896</v>
      </c>
      <c r="P65" s="48">
        <v>0.35622297040080902</v>
      </c>
      <c r="Q65" s="49">
        <v>5.2832296428163303</v>
      </c>
      <c r="R65" s="48">
        <v>1.10318918907931</v>
      </c>
      <c r="S65" s="812">
        <v>23.932782958221001</v>
      </c>
      <c r="T65" s="48">
        <v>2.0878661569790702</v>
      </c>
      <c r="U65" s="49">
        <v>49.549210445681098</v>
      </c>
      <c r="V65" s="48">
        <v>2.4346004444959601</v>
      </c>
      <c r="W65" s="49">
        <v>19.5048201941113</v>
      </c>
      <c r="X65" s="48">
        <v>2.1384504079847901</v>
      </c>
      <c r="Y65" s="182">
        <v>1.20260766386509</v>
      </c>
      <c r="Z65" s="606">
        <v>0.62537680168833099</v>
      </c>
      <c r="AA65" s="737" t="s">
        <v>49</v>
      </c>
      <c r="AB65" s="48" t="s">
        <v>235</v>
      </c>
      <c r="AC65" s="49">
        <v>3.9237672658756702</v>
      </c>
      <c r="AD65" s="48">
        <v>0.73893140923391398</v>
      </c>
      <c r="AE65" s="49">
        <v>23.055538342236702</v>
      </c>
      <c r="AF65" s="48">
        <v>1.7655215248132301</v>
      </c>
      <c r="AG65" s="49">
        <v>46.501666478675098</v>
      </c>
      <c r="AH65" s="48">
        <v>2.1566690143273002</v>
      </c>
      <c r="AI65" s="49">
        <v>23.487356030252201</v>
      </c>
      <c r="AJ65" s="48">
        <v>1.78052771678142</v>
      </c>
      <c r="AK65" s="49">
        <v>2.5551136886836701</v>
      </c>
      <c r="AL65" s="48">
        <v>0.69303848336757401</v>
      </c>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row>
    <row r="66" spans="1:125" s="161" customFormat="1" ht="12.75" customHeight="1" thickBot="1">
      <c r="A66" s="1095"/>
      <c r="B66" s="60" t="s">
        <v>19</v>
      </c>
      <c r="C66" s="59" t="s">
        <v>49</v>
      </c>
      <c r="D66" s="50" t="s">
        <v>235</v>
      </c>
      <c r="E66" s="59">
        <v>4.0388782711139104</v>
      </c>
      <c r="F66" s="50">
        <v>3.3001152484585701</v>
      </c>
      <c r="G66" s="59">
        <v>17.667699450433101</v>
      </c>
      <c r="H66" s="50">
        <v>5.6381989704775304</v>
      </c>
      <c r="I66" s="59">
        <v>42.041647478063801</v>
      </c>
      <c r="J66" s="50">
        <v>7.6551839101011998</v>
      </c>
      <c r="K66" s="59">
        <v>30.796964930466501</v>
      </c>
      <c r="L66" s="50">
        <v>7.7542585759776204</v>
      </c>
      <c r="M66" s="72">
        <v>5.31656521881074</v>
      </c>
      <c r="N66" s="593">
        <v>3.6448475920354602</v>
      </c>
      <c r="O66" s="828">
        <v>1.67606298722483</v>
      </c>
      <c r="P66" s="50">
        <v>1.15928336047126</v>
      </c>
      <c r="Q66" s="59">
        <v>2.2975766234263402</v>
      </c>
      <c r="R66" s="50">
        <v>1.2601681126120401</v>
      </c>
      <c r="S66" s="59">
        <v>17.6651949314641</v>
      </c>
      <c r="T66" s="50">
        <v>3.7773293094050802</v>
      </c>
      <c r="U66" s="59">
        <v>46.105531210398397</v>
      </c>
      <c r="V66" s="50">
        <v>4.7117769987359104</v>
      </c>
      <c r="W66" s="59">
        <v>28.3963352070251</v>
      </c>
      <c r="X66" s="50">
        <v>3.7431580411617702</v>
      </c>
      <c r="Y66" s="72">
        <v>3.8592990404611198</v>
      </c>
      <c r="Z66" s="608">
        <v>1.6540298689303199</v>
      </c>
      <c r="AA66" s="818">
        <v>0.62201562050647496</v>
      </c>
      <c r="AB66" s="50">
        <v>0.501986128608643</v>
      </c>
      <c r="AC66" s="59">
        <v>1.9288939334352699</v>
      </c>
      <c r="AD66" s="50">
        <v>0.90596084354845197</v>
      </c>
      <c r="AE66" s="59">
        <v>9.8293359416751205</v>
      </c>
      <c r="AF66" s="50">
        <v>2.2837726612097402</v>
      </c>
      <c r="AG66" s="59">
        <v>38.166228369189497</v>
      </c>
      <c r="AH66" s="50">
        <v>3.4997159673220701</v>
      </c>
      <c r="AI66" s="59">
        <v>42.444915156446598</v>
      </c>
      <c r="AJ66" s="50">
        <v>3.0163657187401198</v>
      </c>
      <c r="AK66" s="72">
        <v>7.00861097874711</v>
      </c>
      <c r="AL66" s="50">
        <v>1.47789683697319</v>
      </c>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959"/>
      <c r="CO66" s="959"/>
      <c r="CP66" s="959"/>
      <c r="CQ66" s="959"/>
      <c r="CR66" s="959"/>
      <c r="CS66" s="959"/>
      <c r="CT66" s="959"/>
      <c r="CU66" s="959"/>
      <c r="CV66" s="959"/>
      <c r="CW66" s="959"/>
      <c r="CX66" s="959"/>
      <c r="CY66" s="959"/>
      <c r="CZ66" s="959"/>
      <c r="DA66" s="959"/>
      <c r="DB66" s="959"/>
      <c r="DC66" s="959"/>
      <c r="DD66" s="959"/>
      <c r="DE66" s="959"/>
      <c r="DF66" s="959"/>
      <c r="DG66" s="959"/>
      <c r="DH66" s="959"/>
      <c r="DI66" s="959"/>
      <c r="DJ66" s="959"/>
      <c r="DK66" s="959"/>
      <c r="DL66" s="959"/>
      <c r="DM66" s="959"/>
      <c r="DN66" s="959"/>
      <c r="DO66" s="959"/>
      <c r="DP66" s="959"/>
      <c r="DQ66" s="959"/>
      <c r="DR66" s="959"/>
      <c r="DS66" s="959"/>
      <c r="DT66" s="959"/>
      <c r="DU66" s="959"/>
    </row>
    <row r="67" spans="1:125" ht="12.75" customHeight="1" thickBot="1">
      <c r="A67" s="1096"/>
      <c r="B67" s="175" t="s">
        <v>469</v>
      </c>
      <c r="C67" s="49" t="s">
        <v>236</v>
      </c>
      <c r="D67" s="48" t="s">
        <v>235</v>
      </c>
      <c r="E67" s="49" t="s">
        <v>236</v>
      </c>
      <c r="F67" s="48" t="s">
        <v>235</v>
      </c>
      <c r="G67" s="49" t="s">
        <v>236</v>
      </c>
      <c r="H67" s="48" t="s">
        <v>235</v>
      </c>
      <c r="I67" s="49" t="s">
        <v>236</v>
      </c>
      <c r="J67" s="48" t="s">
        <v>235</v>
      </c>
      <c r="K67" s="49" t="s">
        <v>236</v>
      </c>
      <c r="L67" s="48" t="s">
        <v>235</v>
      </c>
      <c r="M67" s="182" t="s">
        <v>236</v>
      </c>
      <c r="N67" s="592" t="s">
        <v>235</v>
      </c>
      <c r="O67" s="704" t="s">
        <v>49</v>
      </c>
      <c r="P67" s="48" t="s">
        <v>235</v>
      </c>
      <c r="Q67" s="49">
        <v>2.93513605262708</v>
      </c>
      <c r="R67" s="48">
        <v>1.2808421093914899</v>
      </c>
      <c r="S67" s="812">
        <v>18.7932447865625</v>
      </c>
      <c r="T67" s="48">
        <v>2.8816051047753302</v>
      </c>
      <c r="U67" s="49">
        <v>57.177789251933099</v>
      </c>
      <c r="V67" s="48">
        <v>4.2779071010623104</v>
      </c>
      <c r="W67" s="49">
        <v>20.287699794769399</v>
      </c>
      <c r="X67" s="48">
        <v>3.1860643619221398</v>
      </c>
      <c r="Y67" s="182">
        <v>0.74077948208669198</v>
      </c>
      <c r="Z67" s="606">
        <v>0.89762756044400704</v>
      </c>
      <c r="AA67" s="737" t="s">
        <v>49</v>
      </c>
      <c r="AB67" s="48" t="s">
        <v>235</v>
      </c>
      <c r="AC67" s="49">
        <v>1.8713004374092399</v>
      </c>
      <c r="AD67" s="48">
        <v>0.95418480257202698</v>
      </c>
      <c r="AE67" s="49">
        <v>14.0509763722189</v>
      </c>
      <c r="AF67" s="48">
        <v>1.6666456340028999</v>
      </c>
      <c r="AG67" s="49">
        <v>51.491313222972799</v>
      </c>
      <c r="AH67" s="48">
        <v>2.8554333218457999</v>
      </c>
      <c r="AI67" s="49">
        <v>30.624268695690201</v>
      </c>
      <c r="AJ67" s="48">
        <v>2.7585547537885602</v>
      </c>
      <c r="AK67" s="49">
        <v>1.72569623982714</v>
      </c>
      <c r="AL67" s="48">
        <v>1.0052851011393</v>
      </c>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row>
    <row r="68" spans="1:125" s="164" customFormat="1" ht="12.75" customHeight="1" thickBot="1">
      <c r="A68" s="1096"/>
      <c r="B68" s="60" t="s">
        <v>505</v>
      </c>
      <c r="C68" s="59">
        <v>0.68836832683658</v>
      </c>
      <c r="D68" s="50">
        <v>1.9276574159379201</v>
      </c>
      <c r="E68" s="59">
        <v>8.9647415378522304</v>
      </c>
      <c r="F68" s="50">
        <v>4.2632135695110698</v>
      </c>
      <c r="G68" s="59">
        <v>25.357418812692199</v>
      </c>
      <c r="H68" s="50">
        <v>6.3189371001362797</v>
      </c>
      <c r="I68" s="59">
        <v>52.944515855634798</v>
      </c>
      <c r="J68" s="50">
        <v>6.3794239922091496</v>
      </c>
      <c r="K68" s="59">
        <v>11.878151952702099</v>
      </c>
      <c r="L68" s="50">
        <v>4.6640538788004502</v>
      </c>
      <c r="M68" s="72" t="s">
        <v>49</v>
      </c>
      <c r="N68" s="593" t="s">
        <v>235</v>
      </c>
      <c r="O68" s="828">
        <v>1.4926339433948399</v>
      </c>
      <c r="P68" s="50">
        <v>0.93547242534063801</v>
      </c>
      <c r="Q68" s="59">
        <v>4.8795050089186303</v>
      </c>
      <c r="R68" s="50">
        <v>1.6098106946735999</v>
      </c>
      <c r="S68" s="59">
        <v>25.215322544723001</v>
      </c>
      <c r="T68" s="50">
        <v>3.1830264004694002</v>
      </c>
      <c r="U68" s="59">
        <v>52.274579681252398</v>
      </c>
      <c r="V68" s="50">
        <v>4.3867468733523296</v>
      </c>
      <c r="W68" s="59">
        <v>15.4041403702814</v>
      </c>
      <c r="X68" s="50">
        <v>3.33166265244824</v>
      </c>
      <c r="Y68" s="72">
        <v>0.73381845142977997</v>
      </c>
      <c r="Z68" s="608">
        <v>0.90504531315097403</v>
      </c>
      <c r="AA68" s="818">
        <v>0.94557746299781797</v>
      </c>
      <c r="AB68" s="50">
        <v>0.52038618658299796</v>
      </c>
      <c r="AC68" s="59">
        <v>2.6326007797642998</v>
      </c>
      <c r="AD68" s="50">
        <v>0.89941107094582495</v>
      </c>
      <c r="AE68" s="59">
        <v>17.501474719974301</v>
      </c>
      <c r="AF68" s="50">
        <v>2.6654969007856901</v>
      </c>
      <c r="AG68" s="59">
        <v>52.847326794525699</v>
      </c>
      <c r="AH68" s="50">
        <v>3.2279527798271399</v>
      </c>
      <c r="AI68" s="59">
        <v>24.344881227581698</v>
      </c>
      <c r="AJ68" s="50">
        <v>2.4221359545925001</v>
      </c>
      <c r="AK68" s="72">
        <v>1.7281390151563201</v>
      </c>
      <c r="AL68" s="50">
        <v>0.75393481635725601</v>
      </c>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959"/>
      <c r="CO68" s="959"/>
      <c r="CP68" s="959"/>
      <c r="CQ68" s="959"/>
      <c r="CR68" s="959"/>
      <c r="CS68" s="959"/>
      <c r="CT68" s="959"/>
      <c r="CU68" s="959"/>
      <c r="CV68" s="959"/>
      <c r="CW68" s="959"/>
      <c r="CX68" s="959"/>
      <c r="CY68" s="959"/>
      <c r="CZ68" s="959"/>
      <c r="DA68" s="959"/>
      <c r="DB68" s="959"/>
      <c r="DC68" s="959"/>
      <c r="DD68" s="959"/>
      <c r="DE68" s="959"/>
      <c r="DF68" s="959"/>
      <c r="DG68" s="959"/>
      <c r="DH68" s="959"/>
      <c r="DI68" s="959"/>
      <c r="DJ68" s="959"/>
      <c r="DK68" s="959"/>
      <c r="DL68" s="959"/>
      <c r="DM68" s="959"/>
      <c r="DN68" s="959"/>
      <c r="DO68" s="959"/>
      <c r="DP68" s="959"/>
      <c r="DQ68" s="959"/>
      <c r="DR68" s="959"/>
      <c r="DS68" s="959"/>
      <c r="DT68" s="959"/>
      <c r="DU68" s="959"/>
    </row>
    <row r="69" spans="1:125" s="161" customFormat="1" ht="12.75" customHeight="1" thickBot="1">
      <c r="A69" s="1095"/>
      <c r="B69" s="175" t="s">
        <v>517</v>
      </c>
      <c r="C69" s="177">
        <v>0.59</v>
      </c>
      <c r="D69" s="48">
        <v>0.82944093630353</v>
      </c>
      <c r="E69" s="177">
        <v>8.77</v>
      </c>
      <c r="F69" s="48">
        <v>4.9208280026417803</v>
      </c>
      <c r="G69" s="177">
        <v>29.73</v>
      </c>
      <c r="H69" s="48">
        <v>6.9637536291403999</v>
      </c>
      <c r="I69" s="177">
        <v>37.94</v>
      </c>
      <c r="J69" s="48">
        <v>8.3316450233500898</v>
      </c>
      <c r="K69" s="177">
        <v>21.96</v>
      </c>
      <c r="L69" s="48">
        <v>7.3540580571845</v>
      </c>
      <c r="M69" s="182">
        <v>1.01</v>
      </c>
      <c r="N69" s="592">
        <v>2.2266166190897301</v>
      </c>
      <c r="O69" s="829"/>
      <c r="P69" s="48" t="s">
        <v>235</v>
      </c>
      <c r="Q69" s="177">
        <v>5.58</v>
      </c>
      <c r="R69" s="48">
        <v>2.59664763962166</v>
      </c>
      <c r="S69" s="177">
        <v>20.190000000000001</v>
      </c>
      <c r="T69" s="48">
        <v>4.7274725458407696</v>
      </c>
      <c r="U69" s="177">
        <v>48.38</v>
      </c>
      <c r="V69" s="48">
        <v>6.2389041965630403</v>
      </c>
      <c r="W69" s="177">
        <v>24.06</v>
      </c>
      <c r="X69" s="48">
        <v>4.8247090858075596</v>
      </c>
      <c r="Y69" s="182">
        <v>1.35</v>
      </c>
      <c r="Z69" s="606">
        <v>1.7021428856326399</v>
      </c>
      <c r="AA69" s="819"/>
      <c r="AB69" s="48" t="s">
        <v>235</v>
      </c>
      <c r="AC69" s="182">
        <v>5.0199999999999996</v>
      </c>
      <c r="AD69" s="48">
        <v>1.6861123882495801</v>
      </c>
      <c r="AE69" s="182">
        <v>20.100000000000001</v>
      </c>
      <c r="AF69" s="48">
        <v>2.65786168961231</v>
      </c>
      <c r="AG69" s="182">
        <v>45.12</v>
      </c>
      <c r="AH69" s="48">
        <v>3.5054064233340099</v>
      </c>
      <c r="AI69" s="182">
        <v>26.72</v>
      </c>
      <c r="AJ69" s="48">
        <v>3.1150982260002</v>
      </c>
      <c r="AK69" s="182">
        <v>2.75</v>
      </c>
      <c r="AL69" s="48">
        <v>1.2230527212059801</v>
      </c>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959"/>
      <c r="CO69" s="959"/>
      <c r="CP69" s="959"/>
      <c r="CQ69" s="959"/>
      <c r="CR69" s="959"/>
      <c r="CS69" s="959"/>
      <c r="CT69" s="959"/>
      <c r="CU69" s="959"/>
      <c r="CV69" s="959"/>
      <c r="CW69" s="959"/>
      <c r="CX69" s="959"/>
      <c r="CY69" s="959"/>
      <c r="CZ69" s="959"/>
      <c r="DA69" s="959"/>
      <c r="DB69" s="959"/>
      <c r="DC69" s="959"/>
      <c r="DD69" s="959"/>
      <c r="DE69" s="959"/>
      <c r="DF69" s="959"/>
      <c r="DG69" s="959"/>
      <c r="DH69" s="959"/>
      <c r="DI69" s="959"/>
      <c r="DJ69" s="959"/>
      <c r="DK69" s="959"/>
      <c r="DL69" s="959"/>
      <c r="DM69" s="959"/>
      <c r="DN69" s="959"/>
      <c r="DO69" s="959"/>
      <c r="DP69" s="959"/>
      <c r="DQ69" s="959"/>
      <c r="DR69" s="959"/>
      <c r="DS69" s="959"/>
      <c r="DT69" s="959"/>
      <c r="DU69" s="959"/>
    </row>
    <row r="70" spans="1:125" ht="12.75" customHeight="1" thickBot="1">
      <c r="A70" s="1096"/>
      <c r="B70" s="60" t="s">
        <v>20</v>
      </c>
      <c r="C70" s="59">
        <v>1.73887852705728</v>
      </c>
      <c r="D70" s="50">
        <v>1.17242483267635</v>
      </c>
      <c r="E70" s="59">
        <v>4.5222596435843698</v>
      </c>
      <c r="F70" s="50">
        <v>2.2844918917547101</v>
      </c>
      <c r="G70" s="59">
        <v>32.473350302721201</v>
      </c>
      <c r="H70" s="50">
        <v>6.1726964556692296</v>
      </c>
      <c r="I70" s="59">
        <v>47.042515385733097</v>
      </c>
      <c r="J70" s="50">
        <v>6.2014680264355597</v>
      </c>
      <c r="K70" s="59">
        <v>13.431779307265501</v>
      </c>
      <c r="L70" s="50">
        <v>3.6244947643112999</v>
      </c>
      <c r="M70" s="72">
        <v>0.79121683363850204</v>
      </c>
      <c r="N70" s="593">
        <v>1.0207890184213599</v>
      </c>
      <c r="O70" s="828">
        <v>2.2738161750024402</v>
      </c>
      <c r="P70" s="50">
        <v>1.4008750677569799</v>
      </c>
      <c r="Q70" s="59">
        <v>4.54687065635569</v>
      </c>
      <c r="R70" s="50">
        <v>2.52487190479594</v>
      </c>
      <c r="S70" s="59">
        <v>32.541290036887098</v>
      </c>
      <c r="T70" s="50">
        <v>4.6091767743507797</v>
      </c>
      <c r="U70" s="59">
        <v>47.745065901742002</v>
      </c>
      <c r="V70" s="50">
        <v>4.8798487646895197</v>
      </c>
      <c r="W70" s="59">
        <v>12.0335240934492</v>
      </c>
      <c r="X70" s="50">
        <v>2.9566622679344099</v>
      </c>
      <c r="Y70" s="59">
        <v>0.85943313656355103</v>
      </c>
      <c r="Z70" s="608">
        <v>0.91150889088680298</v>
      </c>
      <c r="AA70" s="818">
        <v>1.1673507665207301</v>
      </c>
      <c r="AB70" s="50">
        <v>0.58218072310416003</v>
      </c>
      <c r="AC70" s="59">
        <v>4.99673711292579</v>
      </c>
      <c r="AD70" s="50">
        <v>1.6037013171521199</v>
      </c>
      <c r="AE70" s="59">
        <v>23.1574317786324</v>
      </c>
      <c r="AF70" s="50">
        <v>3.0106004549919798</v>
      </c>
      <c r="AG70" s="59">
        <v>49.960381664965901</v>
      </c>
      <c r="AH70" s="50">
        <v>3.6512981023404301</v>
      </c>
      <c r="AI70" s="59">
        <v>19.5847789148619</v>
      </c>
      <c r="AJ70" s="50">
        <v>3.0961728603029699</v>
      </c>
      <c r="AK70" s="59">
        <v>1.13331976209333</v>
      </c>
      <c r="AL70" s="50">
        <v>0.59156517741143699</v>
      </c>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row>
    <row r="71" spans="1:125" s="161" customFormat="1" ht="12.75" customHeight="1" thickBot="1">
      <c r="A71" s="1095"/>
      <c r="B71" s="175" t="s">
        <v>21</v>
      </c>
      <c r="C71" s="177" t="s">
        <v>236</v>
      </c>
      <c r="D71" s="48" t="s">
        <v>235</v>
      </c>
      <c r="E71" s="177" t="s">
        <v>236</v>
      </c>
      <c r="F71" s="48" t="s">
        <v>235</v>
      </c>
      <c r="G71" s="177" t="s">
        <v>236</v>
      </c>
      <c r="H71" s="48" t="s">
        <v>235</v>
      </c>
      <c r="I71" s="177" t="s">
        <v>236</v>
      </c>
      <c r="J71" s="48" t="s">
        <v>235</v>
      </c>
      <c r="K71" s="177" t="s">
        <v>236</v>
      </c>
      <c r="L71" s="48" t="s">
        <v>235</v>
      </c>
      <c r="M71" s="182" t="s">
        <v>236</v>
      </c>
      <c r="N71" s="592" t="s">
        <v>235</v>
      </c>
      <c r="O71" s="829">
        <v>4.5611392991486204</v>
      </c>
      <c r="P71" s="48">
        <v>4.74107930533114</v>
      </c>
      <c r="Q71" s="177">
        <v>5.9669710988810598</v>
      </c>
      <c r="R71" s="48">
        <v>4.0611084836599298</v>
      </c>
      <c r="S71" s="177">
        <v>20.661354194232999</v>
      </c>
      <c r="T71" s="48">
        <v>6.37503285421091</v>
      </c>
      <c r="U71" s="177">
        <v>52.112802180822598</v>
      </c>
      <c r="V71" s="48">
        <v>9.0636307610011393</v>
      </c>
      <c r="W71" s="177">
        <v>16.159646323171401</v>
      </c>
      <c r="X71" s="48">
        <v>6.4529531604194004</v>
      </c>
      <c r="Y71" s="182">
        <v>0.53808690374327595</v>
      </c>
      <c r="Z71" s="606">
        <v>1.54950316945787</v>
      </c>
      <c r="AA71" s="820">
        <v>1.21527754310947</v>
      </c>
      <c r="AB71" s="48">
        <v>2.9595583657940301</v>
      </c>
      <c r="AC71" s="177">
        <v>11.700163950348299</v>
      </c>
      <c r="AD71" s="48">
        <v>6.0431509379854402</v>
      </c>
      <c r="AE71" s="177">
        <v>21.530174065574101</v>
      </c>
      <c r="AF71" s="48">
        <v>5.8160797027607902</v>
      </c>
      <c r="AG71" s="177">
        <v>53.6260199274735</v>
      </c>
      <c r="AH71" s="48">
        <v>7.0760343642622399</v>
      </c>
      <c r="AI71" s="177">
        <v>11.928364513494699</v>
      </c>
      <c r="AJ71" s="48">
        <v>4.9637917883223803</v>
      </c>
      <c r="AK71" s="182" t="s">
        <v>49</v>
      </c>
      <c r="AL71" s="48" t="s">
        <v>235</v>
      </c>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959"/>
      <c r="CO71" s="959"/>
      <c r="CP71" s="959"/>
      <c r="CQ71" s="959"/>
      <c r="CR71" s="959"/>
      <c r="CS71" s="959"/>
      <c r="CT71" s="959"/>
      <c r="CU71" s="959"/>
      <c r="CV71" s="959"/>
      <c r="CW71" s="959"/>
      <c r="CX71" s="959"/>
      <c r="CY71" s="959"/>
      <c r="CZ71" s="959"/>
      <c r="DA71" s="959"/>
      <c r="DB71" s="959"/>
      <c r="DC71" s="959"/>
      <c r="DD71" s="959"/>
      <c r="DE71" s="959"/>
      <c r="DF71" s="959"/>
      <c r="DG71" s="959"/>
      <c r="DH71" s="959"/>
      <c r="DI71" s="959"/>
      <c r="DJ71" s="959"/>
      <c r="DK71" s="959"/>
      <c r="DL71" s="959"/>
      <c r="DM71" s="959"/>
      <c r="DN71" s="959"/>
      <c r="DO71" s="959"/>
      <c r="DP71" s="959"/>
      <c r="DQ71" s="959"/>
      <c r="DR71" s="959"/>
      <c r="DS71" s="959"/>
      <c r="DT71" s="959"/>
      <c r="DU71" s="959"/>
    </row>
    <row r="72" spans="1:125" ht="12.75" customHeight="1" thickBot="1">
      <c r="A72" s="1096"/>
      <c r="B72" s="60" t="s">
        <v>195</v>
      </c>
      <c r="C72" s="59">
        <v>0.80798407989376597</v>
      </c>
      <c r="D72" s="50">
        <v>1.1068081040244599</v>
      </c>
      <c r="E72" s="59">
        <v>4.6223666250207103</v>
      </c>
      <c r="F72" s="50">
        <v>3.5365358065109098</v>
      </c>
      <c r="G72" s="59">
        <v>23.490357630341101</v>
      </c>
      <c r="H72" s="50">
        <v>7.32026715162886</v>
      </c>
      <c r="I72" s="59">
        <v>51.495258902162</v>
      </c>
      <c r="J72" s="50">
        <v>7.4744117126230698</v>
      </c>
      <c r="K72" s="59">
        <v>18.5236451671955</v>
      </c>
      <c r="L72" s="50">
        <v>5.5963247935816502</v>
      </c>
      <c r="M72" s="72">
        <v>1.0603875953870301</v>
      </c>
      <c r="N72" s="593">
        <v>1.6298733393510501</v>
      </c>
      <c r="O72" s="828" t="s">
        <v>49</v>
      </c>
      <c r="P72" s="50" t="s">
        <v>235</v>
      </c>
      <c r="Q72" s="59">
        <v>1.2765598458937999</v>
      </c>
      <c r="R72" s="50">
        <v>0.84462474256849596</v>
      </c>
      <c r="S72" s="59">
        <v>18.042921943778602</v>
      </c>
      <c r="T72" s="50">
        <v>2.4212250556253099</v>
      </c>
      <c r="U72" s="59">
        <v>51.898315401336497</v>
      </c>
      <c r="V72" s="50">
        <v>3.6784863426413899</v>
      </c>
      <c r="W72" s="59">
        <v>27.366261541953001</v>
      </c>
      <c r="X72" s="50">
        <v>3.1758063446406202</v>
      </c>
      <c r="Y72" s="59">
        <v>1.3711515870366699</v>
      </c>
      <c r="Z72" s="608">
        <v>0.84399236285591805</v>
      </c>
      <c r="AA72" s="817" t="s">
        <v>49</v>
      </c>
      <c r="AB72" s="50" t="s">
        <v>235</v>
      </c>
      <c r="AC72" s="59">
        <v>1.0748159145465499</v>
      </c>
      <c r="AD72" s="50">
        <v>0.51067611877411201</v>
      </c>
      <c r="AE72" s="59">
        <v>11.803772809518801</v>
      </c>
      <c r="AF72" s="50">
        <v>1.40112800858357</v>
      </c>
      <c r="AG72" s="59">
        <v>50.8658000520171</v>
      </c>
      <c r="AH72" s="50">
        <v>2.4302479999760398</v>
      </c>
      <c r="AI72" s="59">
        <v>33.744773994433601</v>
      </c>
      <c r="AJ72" s="50">
        <v>2.2966178762493401</v>
      </c>
      <c r="AK72" s="59">
        <v>2.5108372294840402</v>
      </c>
      <c r="AL72" s="50">
        <v>0.88688874037344301</v>
      </c>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row>
    <row r="73" spans="1:125" s="161" customFormat="1" ht="12.75" customHeight="1" thickBot="1">
      <c r="A73" s="1095"/>
      <c r="B73" s="175" t="s">
        <v>22</v>
      </c>
      <c r="C73" s="177">
        <v>2.6918600279139602</v>
      </c>
      <c r="D73" s="48">
        <v>2.2714496821191301</v>
      </c>
      <c r="E73" s="177">
        <v>7.1153929743326403</v>
      </c>
      <c r="F73" s="48">
        <v>3.6333879788806098</v>
      </c>
      <c r="G73" s="177">
        <v>36.700324458454602</v>
      </c>
      <c r="H73" s="48">
        <v>6.9617739901947502</v>
      </c>
      <c r="I73" s="177">
        <v>41.499138853547997</v>
      </c>
      <c r="J73" s="48">
        <v>7.2717628863472497</v>
      </c>
      <c r="K73" s="177">
        <v>11.9932836857508</v>
      </c>
      <c r="L73" s="48">
        <v>4.3576983896761297</v>
      </c>
      <c r="M73" s="182" t="s">
        <v>49</v>
      </c>
      <c r="N73" s="592" t="s">
        <v>235</v>
      </c>
      <c r="O73" s="829">
        <v>2.25048891260677</v>
      </c>
      <c r="P73" s="48">
        <v>1.1159937704705301</v>
      </c>
      <c r="Q73" s="177">
        <v>7.9055786925781897</v>
      </c>
      <c r="R73" s="48">
        <v>1.7897743165411799</v>
      </c>
      <c r="S73" s="177">
        <v>24.8911661892047</v>
      </c>
      <c r="T73" s="48">
        <v>3.3478772097349201</v>
      </c>
      <c r="U73" s="177">
        <v>48.336703712567797</v>
      </c>
      <c r="V73" s="48">
        <v>4.37304654660685</v>
      </c>
      <c r="W73" s="177">
        <v>16.2120493284589</v>
      </c>
      <c r="X73" s="48">
        <v>3.1505138894346101</v>
      </c>
      <c r="Y73" s="182" t="s">
        <v>49</v>
      </c>
      <c r="Z73" s="606" t="s">
        <v>235</v>
      </c>
      <c r="AA73" s="819">
        <v>1.13202750724433</v>
      </c>
      <c r="AB73" s="48">
        <v>0.46105941731826899</v>
      </c>
      <c r="AC73" s="182">
        <v>2.6328259580484299</v>
      </c>
      <c r="AD73" s="48">
        <v>0.89792842013090302</v>
      </c>
      <c r="AE73" s="182">
        <v>17.062171878052698</v>
      </c>
      <c r="AF73" s="48">
        <v>1.6458074695837299</v>
      </c>
      <c r="AG73" s="182">
        <v>48.464072451831797</v>
      </c>
      <c r="AH73" s="48">
        <v>2.4976165494137401</v>
      </c>
      <c r="AI73" s="182">
        <v>28.321381850887501</v>
      </c>
      <c r="AJ73" s="48">
        <v>2.09596978514517</v>
      </c>
      <c r="AK73" s="182">
        <v>2.3875203539353098</v>
      </c>
      <c r="AL73" s="48">
        <v>0.67513218485317905</v>
      </c>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959"/>
      <c r="CO73" s="959"/>
      <c r="CP73" s="959"/>
      <c r="CQ73" s="959"/>
      <c r="CR73" s="959"/>
      <c r="CS73" s="959"/>
      <c r="CT73" s="959"/>
      <c r="CU73" s="959"/>
      <c r="CV73" s="959"/>
      <c r="CW73" s="959"/>
      <c r="CX73" s="959"/>
      <c r="CY73" s="959"/>
      <c r="CZ73" s="959"/>
      <c r="DA73" s="959"/>
      <c r="DB73" s="959"/>
      <c r="DC73" s="959"/>
      <c r="DD73" s="959"/>
      <c r="DE73" s="959"/>
      <c r="DF73" s="959"/>
      <c r="DG73" s="959"/>
      <c r="DH73" s="959"/>
      <c r="DI73" s="959"/>
      <c r="DJ73" s="959"/>
      <c r="DK73" s="959"/>
      <c r="DL73" s="959"/>
      <c r="DM73" s="959"/>
      <c r="DN73" s="959"/>
      <c r="DO73" s="959"/>
      <c r="DP73" s="959"/>
      <c r="DQ73" s="959"/>
      <c r="DR73" s="959"/>
      <c r="DS73" s="959"/>
      <c r="DT73" s="959"/>
      <c r="DU73" s="959"/>
    </row>
    <row r="74" spans="1:125" ht="12.75" customHeight="1" thickBot="1">
      <c r="A74" s="1096"/>
      <c r="B74" s="60" t="s">
        <v>196</v>
      </c>
      <c r="C74" s="59" t="s">
        <v>236</v>
      </c>
      <c r="D74" s="50" t="s">
        <v>235</v>
      </c>
      <c r="E74" s="59" t="s">
        <v>236</v>
      </c>
      <c r="F74" s="50" t="s">
        <v>235</v>
      </c>
      <c r="G74" s="59" t="s">
        <v>236</v>
      </c>
      <c r="H74" s="50" t="s">
        <v>235</v>
      </c>
      <c r="I74" s="59" t="s">
        <v>236</v>
      </c>
      <c r="J74" s="50" t="s">
        <v>235</v>
      </c>
      <c r="K74" s="59" t="s">
        <v>236</v>
      </c>
      <c r="L74" s="50" t="s">
        <v>235</v>
      </c>
      <c r="M74" s="72" t="s">
        <v>236</v>
      </c>
      <c r="N74" s="593" t="s">
        <v>235</v>
      </c>
      <c r="O74" s="828" t="s">
        <v>49</v>
      </c>
      <c r="P74" s="50" t="s">
        <v>235</v>
      </c>
      <c r="Q74" s="59">
        <v>0.79370107923599897</v>
      </c>
      <c r="R74" s="50">
        <v>1.3285212147293799</v>
      </c>
      <c r="S74" s="59">
        <v>17.456088131164101</v>
      </c>
      <c r="T74" s="50">
        <v>4.5808266300496499</v>
      </c>
      <c r="U74" s="59">
        <v>50.056633659009201</v>
      </c>
      <c r="V74" s="50">
        <v>7.4500113409444602</v>
      </c>
      <c r="W74" s="59">
        <v>29.030803254171399</v>
      </c>
      <c r="X74" s="50">
        <v>5.8039252493692199</v>
      </c>
      <c r="Y74" s="59">
        <v>2.6627738764193198</v>
      </c>
      <c r="Z74" s="608">
        <v>1.6871017485891899</v>
      </c>
      <c r="AA74" s="817" t="s">
        <v>49</v>
      </c>
      <c r="AB74" s="50" t="s">
        <v>235</v>
      </c>
      <c r="AC74" s="59">
        <v>1.1490099876561299</v>
      </c>
      <c r="AD74" s="50">
        <v>0.84445318213600795</v>
      </c>
      <c r="AE74" s="59">
        <v>10.635837164341501</v>
      </c>
      <c r="AF74" s="50">
        <v>2.58243682896182</v>
      </c>
      <c r="AG74" s="59">
        <v>47.914272222773199</v>
      </c>
      <c r="AH74" s="50">
        <v>3.4155139425604299</v>
      </c>
      <c r="AI74" s="59">
        <v>35.3377967050302</v>
      </c>
      <c r="AJ74" s="50">
        <v>3.23879328598073</v>
      </c>
      <c r="AK74" s="59">
        <v>4.86355536460949</v>
      </c>
      <c r="AL74" s="50">
        <v>1.48938980370826</v>
      </c>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row>
    <row r="75" spans="1:125" s="161" customFormat="1" ht="12.75" customHeight="1" thickBot="1">
      <c r="A75" s="1095"/>
      <c r="B75" s="175" t="s">
        <v>24</v>
      </c>
      <c r="C75" s="177" t="s">
        <v>236</v>
      </c>
      <c r="D75" s="48" t="s">
        <v>235</v>
      </c>
      <c r="E75" s="177" t="s">
        <v>236</v>
      </c>
      <c r="F75" s="48" t="s">
        <v>235</v>
      </c>
      <c r="G75" s="177" t="s">
        <v>236</v>
      </c>
      <c r="H75" s="48" t="s">
        <v>235</v>
      </c>
      <c r="I75" s="177" t="s">
        <v>236</v>
      </c>
      <c r="J75" s="48" t="s">
        <v>235</v>
      </c>
      <c r="K75" s="177" t="s">
        <v>236</v>
      </c>
      <c r="L75" s="48" t="s">
        <v>235</v>
      </c>
      <c r="M75" s="182" t="s">
        <v>236</v>
      </c>
      <c r="N75" s="592" t="s">
        <v>235</v>
      </c>
      <c r="O75" s="829" t="s">
        <v>49</v>
      </c>
      <c r="P75" s="48" t="s">
        <v>235</v>
      </c>
      <c r="Q75" s="177">
        <v>2.7165728686618098</v>
      </c>
      <c r="R75" s="48">
        <v>1.3112678025379501</v>
      </c>
      <c r="S75" s="177">
        <v>24.0905743913099</v>
      </c>
      <c r="T75" s="48">
        <v>3.2298576384081099</v>
      </c>
      <c r="U75" s="177">
        <v>52.316736924667801</v>
      </c>
      <c r="V75" s="48">
        <v>3.9234463742393899</v>
      </c>
      <c r="W75" s="177">
        <v>18.557348555196299</v>
      </c>
      <c r="X75" s="48">
        <v>2.8327201758555902</v>
      </c>
      <c r="Y75" s="182">
        <v>2.1878605371208399</v>
      </c>
      <c r="Z75" s="606">
        <v>1.4630406584498601</v>
      </c>
      <c r="AA75" s="819">
        <v>0.86623464085869495</v>
      </c>
      <c r="AB75" s="48">
        <v>0.73501118022191103</v>
      </c>
      <c r="AC75" s="182">
        <v>4.43594373052135</v>
      </c>
      <c r="AD75" s="48">
        <v>1.6549061201416699</v>
      </c>
      <c r="AE75" s="182">
        <v>19.1278958847426</v>
      </c>
      <c r="AF75" s="48">
        <v>2.9242296372037702</v>
      </c>
      <c r="AG75" s="182">
        <v>44.084024582933701</v>
      </c>
      <c r="AH75" s="48">
        <v>3.8926819806122999</v>
      </c>
      <c r="AI75" s="182">
        <v>27.975513445908302</v>
      </c>
      <c r="AJ75" s="48">
        <v>3.7281496814384698</v>
      </c>
      <c r="AK75" s="182">
        <v>3.51038771503536</v>
      </c>
      <c r="AL75" s="48">
        <v>1.4954753791768201</v>
      </c>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959"/>
      <c r="CO75" s="959"/>
      <c r="CP75" s="959"/>
      <c r="CQ75" s="959"/>
      <c r="CR75" s="959"/>
      <c r="CS75" s="959"/>
      <c r="CT75" s="959"/>
      <c r="CU75" s="959"/>
      <c r="CV75" s="959"/>
      <c r="CW75" s="959"/>
      <c r="CX75" s="959"/>
      <c r="CY75" s="959"/>
      <c r="CZ75" s="959"/>
      <c r="DA75" s="959"/>
      <c r="DB75" s="959"/>
      <c r="DC75" s="959"/>
      <c r="DD75" s="959"/>
      <c r="DE75" s="959"/>
      <c r="DF75" s="959"/>
      <c r="DG75" s="959"/>
      <c r="DH75" s="959"/>
      <c r="DI75" s="959"/>
      <c r="DJ75" s="959"/>
      <c r="DK75" s="959"/>
      <c r="DL75" s="959"/>
      <c r="DM75" s="959"/>
      <c r="DN75" s="959"/>
      <c r="DO75" s="959"/>
      <c r="DP75" s="959"/>
      <c r="DQ75" s="959"/>
      <c r="DR75" s="959"/>
      <c r="DS75" s="959"/>
      <c r="DT75" s="959"/>
      <c r="DU75" s="959"/>
    </row>
    <row r="76" spans="1:125" ht="12.75" customHeight="1" thickBot="1">
      <c r="A76" s="1096"/>
      <c r="B76" s="60" t="s">
        <v>194</v>
      </c>
      <c r="C76" s="59" t="s">
        <v>236</v>
      </c>
      <c r="D76" s="50" t="s">
        <v>235</v>
      </c>
      <c r="E76" s="59" t="s">
        <v>236</v>
      </c>
      <c r="F76" s="50" t="s">
        <v>235</v>
      </c>
      <c r="G76" s="59" t="s">
        <v>236</v>
      </c>
      <c r="H76" s="50" t="s">
        <v>235</v>
      </c>
      <c r="I76" s="59" t="s">
        <v>236</v>
      </c>
      <c r="J76" s="50" t="s">
        <v>235</v>
      </c>
      <c r="K76" s="59" t="s">
        <v>236</v>
      </c>
      <c r="L76" s="50" t="s">
        <v>235</v>
      </c>
      <c r="M76" s="72" t="s">
        <v>236</v>
      </c>
      <c r="N76" s="593" t="s">
        <v>235</v>
      </c>
      <c r="O76" s="828">
        <v>0.64671231154922704</v>
      </c>
      <c r="P76" s="50">
        <v>0.92711902906564803</v>
      </c>
      <c r="Q76" s="59">
        <v>5.1053338015645204</v>
      </c>
      <c r="R76" s="50">
        <v>2.4257458447107001</v>
      </c>
      <c r="S76" s="59">
        <v>22.867019985138999</v>
      </c>
      <c r="T76" s="50">
        <v>6.4795344525226302</v>
      </c>
      <c r="U76" s="59">
        <v>54.388301636247398</v>
      </c>
      <c r="V76" s="50">
        <v>7.0702929687435603</v>
      </c>
      <c r="W76" s="59">
        <v>16.378802397653502</v>
      </c>
      <c r="X76" s="50">
        <v>6.5208753859338398</v>
      </c>
      <c r="Y76" s="72">
        <v>0.613829867846305</v>
      </c>
      <c r="Z76" s="608">
        <v>0.96072587396519005</v>
      </c>
      <c r="AA76" s="818" t="s">
        <v>49</v>
      </c>
      <c r="AB76" s="50" t="s">
        <v>235</v>
      </c>
      <c r="AC76" s="72">
        <v>1.6748168147398701</v>
      </c>
      <c r="AD76" s="50">
        <v>2.0010611287943001</v>
      </c>
      <c r="AE76" s="72">
        <v>17.131316849772698</v>
      </c>
      <c r="AF76" s="50">
        <v>4.4989683277493597</v>
      </c>
      <c r="AG76" s="72">
        <v>54.467926987119696</v>
      </c>
      <c r="AH76" s="50">
        <v>5.5371513520982498</v>
      </c>
      <c r="AI76" s="72">
        <v>24.520682170298201</v>
      </c>
      <c r="AJ76" s="50">
        <v>4.6351815709315902</v>
      </c>
      <c r="AK76" s="72">
        <v>2.1772094388287901</v>
      </c>
      <c r="AL76" s="50">
        <v>2.1625704884146399</v>
      </c>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row>
    <row r="77" spans="1:125" s="161" customFormat="1" ht="12.75" customHeight="1" thickBot="1">
      <c r="A77" s="1095"/>
      <c r="B77" s="176" t="s">
        <v>25</v>
      </c>
      <c r="C77" s="186">
        <v>0.66681478059671595</v>
      </c>
      <c r="D77" s="185">
        <v>0.55352603629794495</v>
      </c>
      <c r="E77" s="186">
        <v>4.9413748210159101</v>
      </c>
      <c r="F77" s="185">
        <v>2.36334505426758</v>
      </c>
      <c r="G77" s="186">
        <v>22.888954138771201</v>
      </c>
      <c r="H77" s="185">
        <v>4.5996200766264304</v>
      </c>
      <c r="I77" s="186">
        <v>50.011365655371499</v>
      </c>
      <c r="J77" s="185">
        <v>5.4647624907123502</v>
      </c>
      <c r="K77" s="186">
        <v>20.935253326580401</v>
      </c>
      <c r="L77" s="185">
        <v>3.9077790270947999</v>
      </c>
      <c r="M77" s="184">
        <v>0.55623727766436304</v>
      </c>
      <c r="N77" s="594">
        <v>0.71252757501691799</v>
      </c>
      <c r="O77" s="830">
        <v>1.10068141607193</v>
      </c>
      <c r="P77" s="185">
        <v>0.55245619789871603</v>
      </c>
      <c r="Q77" s="186">
        <v>4.3951097337092397</v>
      </c>
      <c r="R77" s="185">
        <v>1.6713952097678999</v>
      </c>
      <c r="S77" s="186">
        <v>22.841535959655499</v>
      </c>
      <c r="T77" s="185">
        <v>3.5643084018044902</v>
      </c>
      <c r="U77" s="186">
        <v>48.253181584990998</v>
      </c>
      <c r="V77" s="185">
        <v>3.81963142982638</v>
      </c>
      <c r="W77" s="186">
        <v>21.746586254280899</v>
      </c>
      <c r="X77" s="185">
        <v>3.2775824672029898</v>
      </c>
      <c r="Y77" s="186">
        <v>1.6629050512914401</v>
      </c>
      <c r="Z77" s="610">
        <v>1.0805650871319701</v>
      </c>
      <c r="AA77" s="821">
        <v>1.5601297008424699</v>
      </c>
      <c r="AB77" s="185">
        <v>0.47175412013093299</v>
      </c>
      <c r="AC77" s="186">
        <v>3.3448213011610002</v>
      </c>
      <c r="AD77" s="185">
        <v>0.90374696460536297</v>
      </c>
      <c r="AE77" s="186">
        <v>17.528032272917201</v>
      </c>
      <c r="AF77" s="185">
        <v>1.81161979080332</v>
      </c>
      <c r="AG77" s="186">
        <v>45.5643719239294</v>
      </c>
      <c r="AH77" s="185">
        <v>2.4674926891621598</v>
      </c>
      <c r="AI77" s="186">
        <v>28.280943637274898</v>
      </c>
      <c r="AJ77" s="185">
        <v>2.3959082226613799</v>
      </c>
      <c r="AK77" s="184">
        <v>3.7217011638749602</v>
      </c>
      <c r="AL77" s="185">
        <v>0.94171493829583797</v>
      </c>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959"/>
      <c r="CO77" s="959"/>
      <c r="CP77" s="959"/>
      <c r="CQ77" s="959"/>
      <c r="CR77" s="959"/>
      <c r="CS77" s="959"/>
      <c r="CT77" s="959"/>
      <c r="CU77" s="959"/>
      <c r="CV77" s="959"/>
      <c r="CW77" s="959"/>
      <c r="CX77" s="959"/>
      <c r="CY77" s="959"/>
      <c r="CZ77" s="959"/>
      <c r="DA77" s="959"/>
      <c r="DB77" s="959"/>
      <c r="DC77" s="959"/>
      <c r="DD77" s="959"/>
      <c r="DE77" s="959"/>
      <c r="DF77" s="959"/>
      <c r="DG77" s="959"/>
      <c r="DH77" s="959"/>
      <c r="DI77" s="959"/>
      <c r="DJ77" s="959"/>
      <c r="DK77" s="959"/>
      <c r="DL77" s="959"/>
      <c r="DM77" s="959"/>
      <c r="DN77" s="959"/>
      <c r="DO77" s="959"/>
      <c r="DP77" s="959"/>
      <c r="DQ77" s="959"/>
      <c r="DR77" s="959"/>
      <c r="DS77" s="959"/>
      <c r="DT77" s="959"/>
      <c r="DU77" s="959"/>
    </row>
    <row r="78" spans="1:125" s="296" customFormat="1" ht="12.75" customHeight="1" thickBot="1">
      <c r="A78" s="1097"/>
      <c r="B78" s="271" t="s">
        <v>23</v>
      </c>
      <c r="C78" s="269">
        <v>1.1893364664636099</v>
      </c>
      <c r="D78" s="270">
        <v>0.36066760302305001</v>
      </c>
      <c r="E78" s="269">
        <v>7.6481941462670697</v>
      </c>
      <c r="F78" s="270">
        <v>1.0408358818600001</v>
      </c>
      <c r="G78" s="269">
        <v>28.839856679308198</v>
      </c>
      <c r="H78" s="270">
        <v>1.7272562966766301</v>
      </c>
      <c r="I78" s="269">
        <v>45.140299716898099</v>
      </c>
      <c r="J78" s="270">
        <v>1.86146799832636</v>
      </c>
      <c r="K78" s="269">
        <v>15.9599728835327</v>
      </c>
      <c r="L78" s="270">
        <v>1.3422014085193299</v>
      </c>
      <c r="M78" s="269">
        <v>1.22234010753033</v>
      </c>
      <c r="N78" s="595">
        <v>0.43178661275359298</v>
      </c>
      <c r="O78" s="831">
        <v>1.07001173781117</v>
      </c>
      <c r="P78" s="270">
        <v>0.29128893857566701</v>
      </c>
      <c r="Q78" s="269">
        <v>4.7517230069132301</v>
      </c>
      <c r="R78" s="270">
        <v>0.47335063706963698</v>
      </c>
      <c r="S78" s="269">
        <v>24.722606188537</v>
      </c>
      <c r="T78" s="270">
        <v>0.96306907382109996</v>
      </c>
      <c r="U78" s="269">
        <v>50.1209175036132</v>
      </c>
      <c r="V78" s="270">
        <v>1.1676061988539801</v>
      </c>
      <c r="W78" s="269">
        <v>18.219334846417699</v>
      </c>
      <c r="X78" s="270">
        <v>0.85644151350268105</v>
      </c>
      <c r="Y78" s="269">
        <v>1.1154067167077</v>
      </c>
      <c r="Z78" s="612">
        <v>0.23114907784918901</v>
      </c>
      <c r="AA78" s="822">
        <v>0.67889436689288296</v>
      </c>
      <c r="AB78" s="270">
        <v>0.161623618654299</v>
      </c>
      <c r="AC78" s="269">
        <v>3.4867098681148398</v>
      </c>
      <c r="AD78" s="270">
        <v>0.36786104312303403</v>
      </c>
      <c r="AE78" s="269">
        <v>18.858402562736099</v>
      </c>
      <c r="AF78" s="270">
        <v>0.59886273350042796</v>
      </c>
      <c r="AG78" s="269">
        <v>48.885289658872502</v>
      </c>
      <c r="AH78" s="270">
        <v>0.77263667787051404</v>
      </c>
      <c r="AI78" s="269">
        <v>25.808606380111101</v>
      </c>
      <c r="AJ78" s="270">
        <v>0.63913262412842298</v>
      </c>
      <c r="AK78" s="269">
        <v>2.2820971632725402</v>
      </c>
      <c r="AL78" s="270">
        <v>0.21864926917084901</v>
      </c>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959"/>
      <c r="CO78" s="959"/>
      <c r="CP78" s="959"/>
      <c r="CQ78" s="959"/>
      <c r="CR78" s="959"/>
      <c r="CS78" s="959"/>
      <c r="CT78" s="959"/>
      <c r="CU78" s="959"/>
      <c r="CV78" s="959"/>
      <c r="CW78" s="959"/>
      <c r="CX78" s="959"/>
      <c r="CY78" s="959"/>
      <c r="CZ78" s="959"/>
      <c r="DA78" s="959"/>
      <c r="DB78" s="959"/>
      <c r="DC78" s="959"/>
      <c r="DD78" s="959"/>
      <c r="DE78" s="959"/>
      <c r="DF78" s="959"/>
      <c r="DG78" s="959"/>
      <c r="DH78" s="959"/>
      <c r="DI78" s="959"/>
      <c r="DJ78" s="959"/>
      <c r="DK78" s="959"/>
      <c r="DL78" s="959"/>
      <c r="DM78" s="959"/>
      <c r="DN78" s="959"/>
      <c r="DO78" s="959"/>
      <c r="DP78" s="959"/>
      <c r="DQ78" s="959"/>
      <c r="DR78" s="959"/>
      <c r="DS78" s="959"/>
      <c r="DT78" s="959"/>
      <c r="DU78" s="959"/>
    </row>
    <row r="79" spans="1:125" ht="12.75" customHeight="1" thickBot="1">
      <c r="A79" s="1098"/>
      <c r="B79" s="292" t="s">
        <v>26</v>
      </c>
      <c r="C79" s="293">
        <v>1.2852661772551399</v>
      </c>
      <c r="D79" s="294">
        <v>0.475522252397095</v>
      </c>
      <c r="E79" s="293">
        <v>7.8462239610253297</v>
      </c>
      <c r="F79" s="294">
        <v>1.39648530721292</v>
      </c>
      <c r="G79" s="293">
        <v>28.451944514670998</v>
      </c>
      <c r="H79" s="294">
        <v>2.1829706559792301</v>
      </c>
      <c r="I79" s="293">
        <v>45.050190514907101</v>
      </c>
      <c r="J79" s="294">
        <v>2.37735368307797</v>
      </c>
      <c r="K79" s="293">
        <v>16.1385471157115</v>
      </c>
      <c r="L79" s="294">
        <v>1.7459669439246099</v>
      </c>
      <c r="M79" s="293">
        <v>1.22782771642998</v>
      </c>
      <c r="N79" s="596">
        <v>0.59068895959808199</v>
      </c>
      <c r="O79" s="832">
        <v>1.0307395007095801</v>
      </c>
      <c r="P79" s="294">
        <v>0.35769194720747299</v>
      </c>
      <c r="Q79" s="293">
        <v>4.4791885545062096</v>
      </c>
      <c r="R79" s="294">
        <v>0.56279537546403302</v>
      </c>
      <c r="S79" s="293">
        <v>25.077750595637902</v>
      </c>
      <c r="T79" s="294">
        <v>1.1711979557563299</v>
      </c>
      <c r="U79" s="293">
        <v>50.723028150564403</v>
      </c>
      <c r="V79" s="294">
        <v>1.38052875053101</v>
      </c>
      <c r="W79" s="293">
        <v>17.5699859336302</v>
      </c>
      <c r="X79" s="294">
        <v>1.0110971513271201</v>
      </c>
      <c r="Y79" s="293">
        <v>1.11930726495167</v>
      </c>
      <c r="Z79" s="614">
        <v>0.26671221661871403</v>
      </c>
      <c r="AA79" s="823">
        <v>0.70108383604507596</v>
      </c>
      <c r="AB79" s="294">
        <v>0.20774630323530199</v>
      </c>
      <c r="AC79" s="293">
        <v>3.8106223213369002</v>
      </c>
      <c r="AD79" s="294">
        <v>0.47963059033564998</v>
      </c>
      <c r="AE79" s="293">
        <v>20.1076446421153</v>
      </c>
      <c r="AF79" s="294">
        <v>0.77149061709377997</v>
      </c>
      <c r="AG79" s="293">
        <v>48.576357956465401</v>
      </c>
      <c r="AH79" s="294">
        <v>0.96850897804517</v>
      </c>
      <c r="AI79" s="293">
        <v>24.646292439918199</v>
      </c>
      <c r="AJ79" s="294">
        <v>0.78268151844891198</v>
      </c>
      <c r="AK79" s="293">
        <v>2.15799880411921</v>
      </c>
      <c r="AL79" s="294">
        <v>0.257782440227941</v>
      </c>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row>
    <row r="80" spans="1:125" ht="13.5" customHeight="1">
      <c r="A80" s="38"/>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row>
    <row r="81" spans="1:125" ht="13.5" customHeight="1">
      <c r="A81" s="970" t="s">
        <v>645</v>
      </c>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row>
    <row r="82" spans="1:125" ht="12.75" customHeight="1" thickBot="1">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row>
    <row r="83" spans="1:125" s="164" customFormat="1" ht="12.75" customHeight="1" thickBot="1">
      <c r="A83" s="174" t="s">
        <v>75</v>
      </c>
      <c r="B83" s="84" t="s">
        <v>75</v>
      </c>
      <c r="C83" s="1091" t="s">
        <v>313</v>
      </c>
      <c r="D83" s="1092"/>
      <c r="E83" s="1092"/>
      <c r="F83" s="1092"/>
      <c r="G83" s="1092"/>
      <c r="H83" s="1092"/>
      <c r="I83" s="1092"/>
      <c r="J83" s="1092"/>
      <c r="K83" s="1092"/>
      <c r="L83" s="1092"/>
      <c r="M83" s="1092"/>
      <c r="N83" s="1093"/>
      <c r="O83" s="1087" t="s">
        <v>314</v>
      </c>
      <c r="P83" s="1088"/>
      <c r="Q83" s="1088"/>
      <c r="R83" s="1088"/>
      <c r="S83" s="1088"/>
      <c r="T83" s="1088"/>
      <c r="U83" s="1088"/>
      <c r="V83" s="1088"/>
      <c r="W83" s="1088"/>
      <c r="X83" s="1088"/>
      <c r="Y83" s="1088"/>
      <c r="Z83" s="1089"/>
      <c r="AA83" s="1090" t="s">
        <v>315</v>
      </c>
      <c r="AB83" s="1088"/>
      <c r="AC83" s="1088"/>
      <c r="AD83" s="1088"/>
      <c r="AE83" s="1088"/>
      <c r="AF83" s="1088"/>
      <c r="AG83" s="1088"/>
      <c r="AH83" s="1088"/>
      <c r="AI83" s="1088"/>
      <c r="AJ83" s="1088"/>
      <c r="AK83" s="1088"/>
      <c r="AL83" s="1088"/>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959"/>
      <c r="CO83" s="959"/>
      <c r="CP83" s="959"/>
      <c r="CQ83" s="959"/>
      <c r="CR83" s="959"/>
      <c r="CS83" s="959"/>
      <c r="CT83" s="959"/>
      <c r="CU83" s="959"/>
      <c r="CV83" s="959"/>
      <c r="CW83" s="959"/>
      <c r="CX83" s="959"/>
      <c r="CY83" s="959"/>
      <c r="CZ83" s="959"/>
      <c r="DA83" s="959"/>
      <c r="DB83" s="959"/>
      <c r="DC83" s="959"/>
      <c r="DD83" s="959"/>
      <c r="DE83" s="959"/>
      <c r="DF83" s="959"/>
      <c r="DG83" s="959"/>
      <c r="DH83" s="959"/>
      <c r="DI83" s="959"/>
      <c r="DJ83" s="959"/>
      <c r="DK83" s="959"/>
      <c r="DL83" s="959"/>
      <c r="DM83" s="959"/>
      <c r="DN83" s="959"/>
      <c r="DO83" s="959"/>
      <c r="DP83" s="959"/>
      <c r="DQ83" s="959"/>
      <c r="DR83" s="959"/>
      <c r="DS83" s="959"/>
      <c r="DT83" s="959"/>
      <c r="DU83" s="959"/>
    </row>
    <row r="84" spans="1:125" s="42" customFormat="1" ht="23.25" customHeight="1" thickBot="1">
      <c r="A84" s="187"/>
      <c r="B84" s="188"/>
      <c r="C84" s="189" t="s">
        <v>284</v>
      </c>
      <c r="D84" s="190" t="s">
        <v>31</v>
      </c>
      <c r="E84" s="189" t="s">
        <v>265</v>
      </c>
      <c r="F84" s="190" t="s">
        <v>31</v>
      </c>
      <c r="G84" s="189" t="s">
        <v>264</v>
      </c>
      <c r="H84" s="190" t="s">
        <v>31</v>
      </c>
      <c r="I84" s="189" t="s">
        <v>263</v>
      </c>
      <c r="J84" s="190" t="s">
        <v>31</v>
      </c>
      <c r="K84" s="189" t="s">
        <v>262</v>
      </c>
      <c r="L84" s="190" t="s">
        <v>31</v>
      </c>
      <c r="M84" s="189" t="s">
        <v>261</v>
      </c>
      <c r="N84" s="813" t="s">
        <v>31</v>
      </c>
      <c r="O84" s="824" t="s">
        <v>284</v>
      </c>
      <c r="P84" s="190" t="s">
        <v>31</v>
      </c>
      <c r="Q84" s="189" t="s">
        <v>265</v>
      </c>
      <c r="R84" s="190" t="s">
        <v>31</v>
      </c>
      <c r="S84" s="189" t="s">
        <v>264</v>
      </c>
      <c r="T84" s="190" t="s">
        <v>31</v>
      </c>
      <c r="U84" s="189" t="s">
        <v>263</v>
      </c>
      <c r="V84" s="190" t="s">
        <v>31</v>
      </c>
      <c r="W84" s="189" t="s">
        <v>262</v>
      </c>
      <c r="X84" s="190" t="s">
        <v>31</v>
      </c>
      <c r="Y84" s="189" t="s">
        <v>261</v>
      </c>
      <c r="Z84" s="825" t="s">
        <v>31</v>
      </c>
      <c r="AA84" s="815" t="s">
        <v>284</v>
      </c>
      <c r="AB84" s="190" t="s">
        <v>31</v>
      </c>
      <c r="AC84" s="189" t="s">
        <v>265</v>
      </c>
      <c r="AD84" s="190" t="s">
        <v>31</v>
      </c>
      <c r="AE84" s="189" t="s">
        <v>264</v>
      </c>
      <c r="AF84" s="190" t="s">
        <v>31</v>
      </c>
      <c r="AG84" s="189" t="s">
        <v>263</v>
      </c>
      <c r="AH84" s="190" t="s">
        <v>31</v>
      </c>
      <c r="AI84" s="189" t="s">
        <v>262</v>
      </c>
      <c r="AJ84" s="190" t="s">
        <v>31</v>
      </c>
      <c r="AK84" s="189" t="s">
        <v>261</v>
      </c>
      <c r="AL84" s="190" t="s">
        <v>31</v>
      </c>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194"/>
      <c r="CO84" s="194"/>
      <c r="CP84" s="194"/>
      <c r="CQ84" s="194"/>
      <c r="CR84" s="194"/>
      <c r="CS84" s="194"/>
      <c r="CT84" s="194"/>
      <c r="CU84" s="194"/>
      <c r="CV84" s="194"/>
      <c r="CW84" s="194"/>
      <c r="CX84" s="194"/>
      <c r="CY84" s="194"/>
      <c r="CZ84" s="194"/>
      <c r="DA84" s="194"/>
      <c r="DB84" s="194"/>
      <c r="DC84" s="194"/>
      <c r="DD84" s="194"/>
      <c r="DE84" s="194"/>
      <c r="DF84" s="194"/>
      <c r="DG84" s="194"/>
      <c r="DH84" s="194"/>
      <c r="DI84" s="194"/>
      <c r="DJ84" s="194"/>
      <c r="DK84" s="194"/>
      <c r="DL84" s="194"/>
      <c r="DM84" s="194"/>
      <c r="DN84" s="194"/>
      <c r="DO84" s="194"/>
      <c r="DP84" s="194"/>
      <c r="DQ84" s="194"/>
      <c r="DR84" s="194"/>
      <c r="DS84" s="194"/>
      <c r="DT84" s="194"/>
      <c r="DU84" s="194"/>
    </row>
    <row r="85" spans="1:125" s="164" customFormat="1" ht="12.75" customHeight="1" thickBot="1">
      <c r="A85" s="1083" t="s">
        <v>313</v>
      </c>
      <c r="B85" s="808" t="s">
        <v>10</v>
      </c>
      <c r="C85" s="809">
        <v>15.5682756516222</v>
      </c>
      <c r="D85" s="810">
        <v>2.3258389308227301</v>
      </c>
      <c r="E85" s="809">
        <v>25.924325623987599</v>
      </c>
      <c r="F85" s="810">
        <v>2.64827770737935</v>
      </c>
      <c r="G85" s="809">
        <v>37.656625172387301</v>
      </c>
      <c r="H85" s="810">
        <v>3.47450581955865</v>
      </c>
      <c r="I85" s="809">
        <v>17.898944692734801</v>
      </c>
      <c r="J85" s="810">
        <v>2.7117688040911601</v>
      </c>
      <c r="K85" s="809">
        <v>2.7517241171359701</v>
      </c>
      <c r="L85" s="810">
        <v>1.0861051672845901</v>
      </c>
      <c r="M85" s="811" t="s">
        <v>49</v>
      </c>
      <c r="N85" s="814" t="s">
        <v>235</v>
      </c>
      <c r="O85" s="826">
        <v>5.0354476183917898</v>
      </c>
      <c r="P85" s="810">
        <v>0.98222561735857805</v>
      </c>
      <c r="Q85" s="809">
        <v>19.8880698559745</v>
      </c>
      <c r="R85" s="810">
        <v>2.1425572586654802</v>
      </c>
      <c r="S85" s="809">
        <v>37.174733253050597</v>
      </c>
      <c r="T85" s="810">
        <v>2.59632959964887</v>
      </c>
      <c r="U85" s="809">
        <v>29.7292110505919</v>
      </c>
      <c r="V85" s="810">
        <v>2.1013436435330499</v>
      </c>
      <c r="W85" s="809">
        <v>7.9066327231328497</v>
      </c>
      <c r="X85" s="810">
        <v>1.33356685727987</v>
      </c>
      <c r="Y85" s="811" t="s">
        <v>49</v>
      </c>
      <c r="Z85" s="827" t="s">
        <v>235</v>
      </c>
      <c r="AA85" s="816">
        <v>3.5750324446430399</v>
      </c>
      <c r="AB85" s="810">
        <v>1.8416411507667101</v>
      </c>
      <c r="AC85" s="809">
        <v>11.7770708780546</v>
      </c>
      <c r="AD85" s="810">
        <v>2.98814815919315</v>
      </c>
      <c r="AE85" s="809">
        <v>30.645153403834499</v>
      </c>
      <c r="AF85" s="810">
        <v>4.2153475271314402</v>
      </c>
      <c r="AG85" s="809">
        <v>38.618082331471001</v>
      </c>
      <c r="AH85" s="810">
        <v>4.4502574030979396</v>
      </c>
      <c r="AI85" s="809">
        <v>14.794909648356301</v>
      </c>
      <c r="AJ85" s="810">
        <v>3.4847214070562602</v>
      </c>
      <c r="AK85" s="811">
        <v>0.58975129364066503</v>
      </c>
      <c r="AL85" s="810">
        <v>0.77826005416127497</v>
      </c>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959"/>
      <c r="CO85" s="959"/>
      <c r="CP85" s="959"/>
      <c r="CQ85" s="959"/>
      <c r="CR85" s="959"/>
      <c r="CS85" s="959"/>
      <c r="CT85" s="959"/>
      <c r="CU85" s="959"/>
      <c r="CV85" s="959"/>
      <c r="CW85" s="959"/>
      <c r="CX85" s="959"/>
      <c r="CY85" s="959"/>
      <c r="CZ85" s="959"/>
      <c r="DA85" s="959"/>
      <c r="DB85" s="959"/>
      <c r="DC85" s="959"/>
      <c r="DD85" s="959"/>
      <c r="DE85" s="959"/>
      <c r="DF85" s="959"/>
      <c r="DG85" s="959"/>
      <c r="DH85" s="959"/>
      <c r="DI85" s="959"/>
      <c r="DJ85" s="959"/>
      <c r="DK85" s="959"/>
      <c r="DL85" s="959"/>
      <c r="DM85" s="959"/>
      <c r="DN85" s="959"/>
      <c r="DO85" s="959"/>
      <c r="DP85" s="959"/>
      <c r="DQ85" s="959"/>
      <c r="DR85" s="959"/>
      <c r="DS85" s="959"/>
      <c r="DT85" s="959"/>
      <c r="DU85" s="959"/>
    </row>
    <row r="86" spans="1:125" s="165" customFormat="1" ht="12.75" customHeight="1" thickBot="1">
      <c r="A86" s="1084"/>
      <c r="B86" s="807" t="s">
        <v>9</v>
      </c>
      <c r="C86" s="59">
        <v>7.2488192637958297</v>
      </c>
      <c r="D86" s="50">
        <v>0.74381602755891796</v>
      </c>
      <c r="E86" s="59">
        <v>17.629058714309</v>
      </c>
      <c r="F86" s="50">
        <v>1.1864868260867001</v>
      </c>
      <c r="G86" s="59">
        <v>36.017540622084098</v>
      </c>
      <c r="H86" s="50">
        <v>1.3707913705735</v>
      </c>
      <c r="I86" s="59">
        <v>29.985363436788202</v>
      </c>
      <c r="J86" s="50">
        <v>1.2744390415654101</v>
      </c>
      <c r="K86" s="59">
        <v>8.3013010945366297</v>
      </c>
      <c r="L86" s="50">
        <v>0.78820390166695997</v>
      </c>
      <c r="M86" s="72">
        <v>0.81791686848617695</v>
      </c>
      <c r="N86" s="593">
        <v>0.26439481437614998</v>
      </c>
      <c r="O86" s="828">
        <v>3.5208943960279102</v>
      </c>
      <c r="P86" s="50">
        <v>1.18775555457029</v>
      </c>
      <c r="Q86" s="59">
        <v>11.2437820938062</v>
      </c>
      <c r="R86" s="50">
        <v>2.21955693518944</v>
      </c>
      <c r="S86" s="59">
        <v>31.539999874280301</v>
      </c>
      <c r="T86" s="50">
        <v>3.9239025979721802</v>
      </c>
      <c r="U86" s="59">
        <v>39.666499141318099</v>
      </c>
      <c r="V86" s="50">
        <v>3.8650226219897599</v>
      </c>
      <c r="W86" s="59">
        <v>12.7636467362034</v>
      </c>
      <c r="X86" s="50">
        <v>2.09225576840501</v>
      </c>
      <c r="Y86" s="72">
        <v>1.2651777583641699</v>
      </c>
      <c r="Z86" s="608">
        <v>0.90611494378569601</v>
      </c>
      <c r="AA86" s="817">
        <v>3.4079907677825898</v>
      </c>
      <c r="AB86" s="50">
        <v>1.3021915030676401</v>
      </c>
      <c r="AC86" s="59">
        <v>10.8249750285778</v>
      </c>
      <c r="AD86" s="50">
        <v>2.6147124975128802</v>
      </c>
      <c r="AE86" s="59">
        <v>29.056532858599201</v>
      </c>
      <c r="AF86" s="50">
        <v>4.5247030501583501</v>
      </c>
      <c r="AG86" s="59">
        <v>39.409004940792499</v>
      </c>
      <c r="AH86" s="50">
        <v>4.0561795694936498</v>
      </c>
      <c r="AI86" s="59">
        <v>15.4174994521104</v>
      </c>
      <c r="AJ86" s="50">
        <v>2.7215122157593798</v>
      </c>
      <c r="AK86" s="59">
        <v>1.8839969521375299</v>
      </c>
      <c r="AL86" s="50">
        <v>0.91373733404569801</v>
      </c>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959"/>
      <c r="CO86" s="959"/>
      <c r="CP86" s="959"/>
      <c r="CQ86" s="959"/>
      <c r="CR86" s="959"/>
      <c r="CS86" s="959"/>
      <c r="CT86" s="959"/>
      <c r="CU86" s="959"/>
      <c r="CV86" s="959"/>
      <c r="CW86" s="959"/>
      <c r="CX86" s="959"/>
      <c r="CY86" s="959"/>
      <c r="CZ86" s="959"/>
      <c r="DA86" s="959"/>
      <c r="DB86" s="959"/>
      <c r="DC86" s="959"/>
      <c r="DD86" s="959"/>
      <c r="DE86" s="959"/>
      <c r="DF86" s="959"/>
      <c r="DG86" s="959"/>
      <c r="DH86" s="959"/>
      <c r="DI86" s="959"/>
      <c r="DJ86" s="959"/>
      <c r="DK86" s="959"/>
      <c r="DL86" s="959"/>
      <c r="DM86" s="959"/>
      <c r="DN86" s="959"/>
      <c r="DO86" s="959"/>
      <c r="DP86" s="959"/>
      <c r="DQ86" s="959"/>
      <c r="DR86" s="959"/>
      <c r="DS86" s="959"/>
      <c r="DT86" s="959"/>
      <c r="DU86" s="959"/>
    </row>
    <row r="87" spans="1:125" s="164" customFormat="1" ht="12.75" customHeight="1" thickBot="1">
      <c r="A87" s="1084"/>
      <c r="B87" s="175" t="s">
        <v>11</v>
      </c>
      <c r="C87" s="49">
        <v>7.69892271983045</v>
      </c>
      <c r="D87" s="48">
        <v>0.906112967827578</v>
      </c>
      <c r="E87" s="49">
        <v>16.501665592425301</v>
      </c>
      <c r="F87" s="48">
        <v>1.4233704144922199</v>
      </c>
      <c r="G87" s="49">
        <v>40.959361668276102</v>
      </c>
      <c r="H87" s="48">
        <v>2.0596107773411001</v>
      </c>
      <c r="I87" s="49">
        <v>28.653199874215399</v>
      </c>
      <c r="J87" s="48">
        <v>2.0254055437186298</v>
      </c>
      <c r="K87" s="49">
        <v>5.8285303487860904</v>
      </c>
      <c r="L87" s="48">
        <v>0.78899093545059795</v>
      </c>
      <c r="M87" s="182" t="s">
        <v>49</v>
      </c>
      <c r="N87" s="592" t="s">
        <v>235</v>
      </c>
      <c r="O87" s="704">
        <v>2.3547785352527799</v>
      </c>
      <c r="P87" s="48">
        <v>0.66512708565531398</v>
      </c>
      <c r="Q87" s="49">
        <v>13.424294901293599</v>
      </c>
      <c r="R87" s="48">
        <v>1.78689788255773</v>
      </c>
      <c r="S87" s="812">
        <v>38.846245284368898</v>
      </c>
      <c r="T87" s="48">
        <v>2.0026530673669098</v>
      </c>
      <c r="U87" s="49">
        <v>35.5463468623268</v>
      </c>
      <c r="V87" s="48">
        <v>1.9636585498796499</v>
      </c>
      <c r="W87" s="49">
        <v>9.3326676515489293</v>
      </c>
      <c r="X87" s="48">
        <v>1.3897397000896401</v>
      </c>
      <c r="Y87" s="182" t="s">
        <v>49</v>
      </c>
      <c r="Z87" s="606" t="s">
        <v>235</v>
      </c>
      <c r="AA87" s="737">
        <v>4.1730850769535301</v>
      </c>
      <c r="AB87" s="48">
        <v>2.02186094706633</v>
      </c>
      <c r="AC87" s="49">
        <v>14.106822141061</v>
      </c>
      <c r="AD87" s="48">
        <v>4.0215449211596104</v>
      </c>
      <c r="AE87" s="49">
        <v>35.446362233241302</v>
      </c>
      <c r="AF87" s="48">
        <v>6.1308796168957098</v>
      </c>
      <c r="AG87" s="49">
        <v>34.776556429655102</v>
      </c>
      <c r="AH87" s="48">
        <v>4.7582905801466904</v>
      </c>
      <c r="AI87" s="49">
        <v>10.6515709930851</v>
      </c>
      <c r="AJ87" s="48">
        <v>3.0104198140708398</v>
      </c>
      <c r="AK87" s="191">
        <v>0.84560312600395104</v>
      </c>
      <c r="AL87" s="48">
        <v>0.97116657735679501</v>
      </c>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959"/>
      <c r="CO87" s="959"/>
      <c r="CP87" s="959"/>
      <c r="CQ87" s="959"/>
      <c r="CR87" s="959"/>
      <c r="CS87" s="959"/>
      <c r="CT87" s="959"/>
      <c r="CU87" s="959"/>
      <c r="CV87" s="959"/>
      <c r="CW87" s="959"/>
      <c r="CX87" s="959"/>
      <c r="CY87" s="959"/>
      <c r="CZ87" s="959"/>
      <c r="DA87" s="959"/>
      <c r="DB87" s="959"/>
      <c r="DC87" s="959"/>
      <c r="DD87" s="959"/>
      <c r="DE87" s="959"/>
      <c r="DF87" s="959"/>
      <c r="DG87" s="959"/>
      <c r="DH87" s="959"/>
      <c r="DI87" s="959"/>
      <c r="DJ87" s="959"/>
      <c r="DK87" s="959"/>
      <c r="DL87" s="959"/>
      <c r="DM87" s="959"/>
      <c r="DN87" s="959"/>
      <c r="DO87" s="959"/>
      <c r="DP87" s="959"/>
      <c r="DQ87" s="959"/>
      <c r="DR87" s="959"/>
      <c r="DS87" s="959"/>
      <c r="DT87" s="959"/>
      <c r="DU87" s="959"/>
    </row>
    <row r="88" spans="1:125" s="165" customFormat="1" ht="12.75" customHeight="1" thickBot="1">
      <c r="A88" s="1084"/>
      <c r="B88" s="60" t="s">
        <v>12</v>
      </c>
      <c r="C88" s="59">
        <v>11.4081710788117</v>
      </c>
      <c r="D88" s="50">
        <v>0.82382963159702605</v>
      </c>
      <c r="E88" s="59">
        <v>24.091590273898699</v>
      </c>
      <c r="F88" s="50">
        <v>1.1241497360359201</v>
      </c>
      <c r="G88" s="59">
        <v>35.155951678260301</v>
      </c>
      <c r="H88" s="50">
        <v>1.42910684357374</v>
      </c>
      <c r="I88" s="59">
        <v>23.782789774633201</v>
      </c>
      <c r="J88" s="50">
        <v>1.10298384660902</v>
      </c>
      <c r="K88" s="59">
        <v>5.1956153867461898</v>
      </c>
      <c r="L88" s="50">
        <v>0.57009164721336503</v>
      </c>
      <c r="M88" s="72" t="s">
        <v>49</v>
      </c>
      <c r="N88" s="593" t="s">
        <v>235</v>
      </c>
      <c r="O88" s="828">
        <v>7.5689415611422604</v>
      </c>
      <c r="P88" s="50">
        <v>1.1831179164808401</v>
      </c>
      <c r="Q88" s="59">
        <v>20.840094036155399</v>
      </c>
      <c r="R88" s="50">
        <v>1.8352204701139301</v>
      </c>
      <c r="S88" s="59">
        <v>34.328711706131102</v>
      </c>
      <c r="T88" s="50">
        <v>1.8721688300053401</v>
      </c>
      <c r="U88" s="59">
        <v>28.9398906342659</v>
      </c>
      <c r="V88" s="50">
        <v>2.0166325144595398</v>
      </c>
      <c r="W88" s="59">
        <v>7.5997965445930804</v>
      </c>
      <c r="X88" s="50">
        <v>1.3033697386538501</v>
      </c>
      <c r="Y88" s="72">
        <v>0.72256551771230204</v>
      </c>
      <c r="Z88" s="608">
        <v>0.41945645881347698</v>
      </c>
      <c r="AA88" s="818">
        <v>4.4337620615546403</v>
      </c>
      <c r="AB88" s="50">
        <v>1.54961926902687</v>
      </c>
      <c r="AC88" s="59">
        <v>15.8049803380872</v>
      </c>
      <c r="AD88" s="50">
        <v>2.9065972289888502</v>
      </c>
      <c r="AE88" s="59">
        <v>37.258743242581602</v>
      </c>
      <c r="AF88" s="50">
        <v>4.2135529818299498</v>
      </c>
      <c r="AG88" s="59">
        <v>30.852540961324099</v>
      </c>
      <c r="AH88" s="50">
        <v>3.71611680895872</v>
      </c>
      <c r="AI88" s="59">
        <v>10.615260158077801</v>
      </c>
      <c r="AJ88" s="50">
        <v>2.7559680407943699</v>
      </c>
      <c r="AK88" s="72">
        <v>1.0347132383747699</v>
      </c>
      <c r="AL88" s="50">
        <v>1.2399525646668399</v>
      </c>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959"/>
      <c r="CO88" s="959"/>
      <c r="CP88" s="959"/>
      <c r="CQ88" s="959"/>
      <c r="CR88" s="959"/>
      <c r="CS88" s="959"/>
      <c r="CT88" s="959"/>
      <c r="CU88" s="959"/>
      <c r="CV88" s="959"/>
      <c r="CW88" s="959"/>
      <c r="CX88" s="959"/>
      <c r="CY88" s="959"/>
      <c r="CZ88" s="959"/>
      <c r="DA88" s="959"/>
      <c r="DB88" s="959"/>
      <c r="DC88" s="959"/>
      <c r="DD88" s="959"/>
      <c r="DE88" s="959"/>
      <c r="DF88" s="959"/>
      <c r="DG88" s="959"/>
      <c r="DH88" s="959"/>
      <c r="DI88" s="959"/>
      <c r="DJ88" s="959"/>
      <c r="DK88" s="959"/>
      <c r="DL88" s="959"/>
      <c r="DM88" s="959"/>
      <c r="DN88" s="959"/>
      <c r="DO88" s="959"/>
      <c r="DP88" s="959"/>
      <c r="DQ88" s="959"/>
      <c r="DR88" s="959"/>
      <c r="DS88" s="959"/>
      <c r="DT88" s="959"/>
      <c r="DU88" s="959"/>
    </row>
    <row r="89" spans="1:125" s="164" customFormat="1" ht="12.75" customHeight="1" thickBot="1">
      <c r="A89" s="1084"/>
      <c r="B89" s="175" t="s">
        <v>14</v>
      </c>
      <c r="C89" s="177">
        <v>5.74</v>
      </c>
      <c r="D89" s="48">
        <v>0.60979072322783601</v>
      </c>
      <c r="E89" s="177">
        <v>17.71</v>
      </c>
      <c r="F89" s="48">
        <v>1.20172064492139</v>
      </c>
      <c r="G89" s="177">
        <v>40.22</v>
      </c>
      <c r="H89" s="48">
        <v>1.47777682994009</v>
      </c>
      <c r="I89" s="177">
        <v>30.78</v>
      </c>
      <c r="J89" s="48">
        <v>1.11975081033059</v>
      </c>
      <c r="K89" s="177">
        <v>5.34</v>
      </c>
      <c r="L89" s="48">
        <v>0.70647038458656497</v>
      </c>
      <c r="M89" s="182"/>
      <c r="N89" s="592" t="s">
        <v>235</v>
      </c>
      <c r="O89" s="829">
        <v>2.89</v>
      </c>
      <c r="P89" s="48">
        <v>1.4101277530038701</v>
      </c>
      <c r="Q89" s="177">
        <v>13.09</v>
      </c>
      <c r="R89" s="48">
        <v>3.0508826495941301</v>
      </c>
      <c r="S89" s="177">
        <v>37.36</v>
      </c>
      <c r="T89" s="48">
        <v>4.1796372486208</v>
      </c>
      <c r="U89" s="177">
        <v>35.75</v>
      </c>
      <c r="V89" s="48">
        <v>4.4840437168808602</v>
      </c>
      <c r="W89" s="177">
        <v>10.11</v>
      </c>
      <c r="X89" s="48">
        <v>2.4813576858017599</v>
      </c>
      <c r="Y89" s="182">
        <v>0.8</v>
      </c>
      <c r="Z89" s="606">
        <v>0.74056249907106098</v>
      </c>
      <c r="AA89" s="819">
        <v>0.83</v>
      </c>
      <c r="AB89" s="48">
        <v>1.18286853635559</v>
      </c>
      <c r="AC89" s="182">
        <v>9.67</v>
      </c>
      <c r="AD89" s="48">
        <v>4.4258330705829101</v>
      </c>
      <c r="AE89" s="182">
        <v>34.79</v>
      </c>
      <c r="AF89" s="48">
        <v>6.2291242553615698</v>
      </c>
      <c r="AG89" s="182">
        <v>38.799999999999997</v>
      </c>
      <c r="AH89" s="48">
        <v>6.9345131340320201</v>
      </c>
      <c r="AI89" s="182">
        <v>15.39</v>
      </c>
      <c r="AJ89" s="48">
        <v>5.3286674363850901</v>
      </c>
      <c r="AK89" s="182">
        <v>0.53</v>
      </c>
      <c r="AL89" s="48">
        <v>1.1573360155650101</v>
      </c>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959"/>
      <c r="CO89" s="959"/>
      <c r="CP89" s="959"/>
      <c r="CQ89" s="959"/>
      <c r="CR89" s="959"/>
      <c r="CS89" s="959"/>
      <c r="CT89" s="959"/>
      <c r="CU89" s="959"/>
      <c r="CV89" s="959"/>
      <c r="CW89" s="959"/>
      <c r="CX89" s="959"/>
      <c r="CY89" s="959"/>
      <c r="CZ89" s="959"/>
      <c r="DA89" s="959"/>
      <c r="DB89" s="959"/>
      <c r="DC89" s="959"/>
      <c r="DD89" s="959"/>
      <c r="DE89" s="959"/>
      <c r="DF89" s="959"/>
      <c r="DG89" s="959"/>
      <c r="DH89" s="959"/>
      <c r="DI89" s="959"/>
      <c r="DJ89" s="959"/>
      <c r="DK89" s="959"/>
      <c r="DL89" s="959"/>
      <c r="DM89" s="959"/>
      <c r="DN89" s="959"/>
      <c r="DO89" s="959"/>
      <c r="DP89" s="959"/>
      <c r="DQ89" s="959"/>
      <c r="DR89" s="959"/>
      <c r="DS89" s="959"/>
      <c r="DT89" s="959"/>
      <c r="DU89" s="959"/>
    </row>
    <row r="90" spans="1:125" s="165" customFormat="1" ht="12.75" customHeight="1" thickBot="1">
      <c r="A90" s="1084"/>
      <c r="B90" s="60" t="s">
        <v>13</v>
      </c>
      <c r="C90" s="59">
        <v>6.7786133173217502</v>
      </c>
      <c r="D90" s="50">
        <v>0.61688679742948904</v>
      </c>
      <c r="E90" s="59">
        <v>21.0735506415743</v>
      </c>
      <c r="F90" s="50">
        <v>0.850543430037352</v>
      </c>
      <c r="G90" s="59">
        <v>42.411813389788101</v>
      </c>
      <c r="H90" s="50">
        <v>1.2555770329663301</v>
      </c>
      <c r="I90" s="59">
        <v>26.1813905655487</v>
      </c>
      <c r="J90" s="50">
        <v>1.01246398955784</v>
      </c>
      <c r="K90" s="59">
        <v>3.46628452806072</v>
      </c>
      <c r="L90" s="50">
        <v>0.53464671017628196</v>
      </c>
      <c r="M90" s="72" t="s">
        <v>49</v>
      </c>
      <c r="N90" s="593" t="s">
        <v>235</v>
      </c>
      <c r="O90" s="828">
        <v>2.5256665857640201</v>
      </c>
      <c r="P90" s="50">
        <v>0.678441030283774</v>
      </c>
      <c r="Q90" s="59">
        <v>10.461932909607601</v>
      </c>
      <c r="R90" s="50">
        <v>1.37004361582308</v>
      </c>
      <c r="S90" s="59">
        <v>39.703416103245303</v>
      </c>
      <c r="T90" s="50">
        <v>2.6461906904464398</v>
      </c>
      <c r="U90" s="59">
        <v>40.0370350774785</v>
      </c>
      <c r="V90" s="50">
        <v>2.8692176589748102</v>
      </c>
      <c r="W90" s="59">
        <v>7.1368546505809602</v>
      </c>
      <c r="X90" s="50">
        <v>1.1813321195389499</v>
      </c>
      <c r="Y90" s="59" t="s">
        <v>49</v>
      </c>
      <c r="Z90" s="608" t="s">
        <v>235</v>
      </c>
      <c r="AA90" s="818">
        <v>2.0053541344005401</v>
      </c>
      <c r="AB90" s="50">
        <v>1.1999125635822301</v>
      </c>
      <c r="AC90" s="59">
        <v>8.7651868685584002</v>
      </c>
      <c r="AD90" s="50">
        <v>2.27322567347945</v>
      </c>
      <c r="AE90" s="59">
        <v>38.018025017616303</v>
      </c>
      <c r="AF90" s="50">
        <v>4.66299788425804</v>
      </c>
      <c r="AG90" s="59">
        <v>41.998364020150099</v>
      </c>
      <c r="AH90" s="50">
        <v>4.9427600413835799</v>
      </c>
      <c r="AI90" s="59">
        <v>9.0022624064065599</v>
      </c>
      <c r="AJ90" s="50">
        <v>2.6802130038386598</v>
      </c>
      <c r="AK90" s="59" t="s">
        <v>49</v>
      </c>
      <c r="AL90" s="50" t="s">
        <v>235</v>
      </c>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959"/>
      <c r="CO90" s="959"/>
      <c r="CP90" s="959"/>
      <c r="CQ90" s="959"/>
      <c r="CR90" s="959"/>
      <c r="CS90" s="959"/>
      <c r="CT90" s="959"/>
      <c r="CU90" s="959"/>
      <c r="CV90" s="959"/>
      <c r="CW90" s="959"/>
      <c r="CX90" s="959"/>
      <c r="CY90" s="959"/>
      <c r="CZ90" s="959"/>
      <c r="DA90" s="959"/>
      <c r="DB90" s="959"/>
      <c r="DC90" s="959"/>
      <c r="DD90" s="959"/>
      <c r="DE90" s="959"/>
      <c r="DF90" s="959"/>
      <c r="DG90" s="959"/>
      <c r="DH90" s="959"/>
      <c r="DI90" s="959"/>
      <c r="DJ90" s="959"/>
      <c r="DK90" s="959"/>
      <c r="DL90" s="959"/>
      <c r="DM90" s="959"/>
      <c r="DN90" s="959"/>
      <c r="DO90" s="959"/>
      <c r="DP90" s="959"/>
      <c r="DQ90" s="959"/>
      <c r="DR90" s="959"/>
      <c r="DS90" s="959"/>
      <c r="DT90" s="959"/>
      <c r="DU90" s="959"/>
    </row>
    <row r="91" spans="1:125" s="164" customFormat="1" ht="12.75" customHeight="1" thickBot="1">
      <c r="A91" s="1084"/>
      <c r="B91" s="175" t="s">
        <v>15</v>
      </c>
      <c r="C91" s="177">
        <v>5.6095318408928403</v>
      </c>
      <c r="D91" s="48">
        <v>0.61772959274720995</v>
      </c>
      <c r="E91" s="177">
        <v>16.155991202416601</v>
      </c>
      <c r="F91" s="48">
        <v>1.16793440605895</v>
      </c>
      <c r="G91" s="177">
        <v>35.5849977930162</v>
      </c>
      <c r="H91" s="48">
        <v>1.31884498718542</v>
      </c>
      <c r="I91" s="177">
        <v>32.808896242956202</v>
      </c>
      <c r="J91" s="48">
        <v>1.4402680627139901</v>
      </c>
      <c r="K91" s="177">
        <v>9.3264512552168704</v>
      </c>
      <c r="L91" s="48">
        <v>0.760843248160194</v>
      </c>
      <c r="M91" s="182">
        <v>0.51413166550134404</v>
      </c>
      <c r="N91" s="592">
        <v>0.260884757039406</v>
      </c>
      <c r="O91" s="829">
        <v>3.3936334806869102</v>
      </c>
      <c r="P91" s="48">
        <v>0.61764967583564401</v>
      </c>
      <c r="Q91" s="177">
        <v>12.3494622701525</v>
      </c>
      <c r="R91" s="48">
        <v>1.1625041212193501</v>
      </c>
      <c r="S91" s="177">
        <v>34.413811214905301</v>
      </c>
      <c r="T91" s="48">
        <v>1.6644815995973099</v>
      </c>
      <c r="U91" s="177">
        <v>36.8382904255892</v>
      </c>
      <c r="V91" s="48">
        <v>1.8286741443929999</v>
      </c>
      <c r="W91" s="177">
        <v>12.124219475084001</v>
      </c>
      <c r="X91" s="48">
        <v>1.2361301689056601</v>
      </c>
      <c r="Y91" s="182">
        <v>0.88058313358219698</v>
      </c>
      <c r="Z91" s="606">
        <v>0.31087098749481801</v>
      </c>
      <c r="AA91" s="820">
        <v>4.1267788250746804</v>
      </c>
      <c r="AB91" s="48">
        <v>1.4383504849752999</v>
      </c>
      <c r="AC91" s="177">
        <v>9.9594073645676708</v>
      </c>
      <c r="AD91" s="48">
        <v>2.3685723221884101</v>
      </c>
      <c r="AE91" s="177">
        <v>26.687089333033899</v>
      </c>
      <c r="AF91" s="48">
        <v>3.41484193655781</v>
      </c>
      <c r="AG91" s="177">
        <v>41.058175166814799</v>
      </c>
      <c r="AH91" s="48">
        <v>3.6103101558274302</v>
      </c>
      <c r="AI91" s="177">
        <v>16.030728626659101</v>
      </c>
      <c r="AJ91" s="48">
        <v>3.0557282168109601</v>
      </c>
      <c r="AK91" s="182">
        <v>2.1378206838498901</v>
      </c>
      <c r="AL91" s="48">
        <v>1.0604925487853001</v>
      </c>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959"/>
      <c r="CO91" s="959"/>
      <c r="CP91" s="959"/>
      <c r="CQ91" s="959"/>
      <c r="CR91" s="959"/>
      <c r="CS91" s="959"/>
      <c r="CT91" s="959"/>
      <c r="CU91" s="959"/>
      <c r="CV91" s="959"/>
      <c r="CW91" s="959"/>
      <c r="CX91" s="959"/>
      <c r="CY91" s="959"/>
      <c r="CZ91" s="959"/>
      <c r="DA91" s="959"/>
      <c r="DB91" s="959"/>
      <c r="DC91" s="959"/>
      <c r="DD91" s="959"/>
      <c r="DE91" s="959"/>
      <c r="DF91" s="959"/>
      <c r="DG91" s="959"/>
      <c r="DH91" s="959"/>
      <c r="DI91" s="959"/>
      <c r="DJ91" s="959"/>
      <c r="DK91" s="959"/>
      <c r="DL91" s="959"/>
      <c r="DM91" s="959"/>
      <c r="DN91" s="959"/>
      <c r="DO91" s="959"/>
      <c r="DP91" s="959"/>
      <c r="DQ91" s="959"/>
      <c r="DR91" s="959"/>
      <c r="DS91" s="959"/>
      <c r="DT91" s="959"/>
      <c r="DU91" s="959"/>
    </row>
    <row r="92" spans="1:125" s="165" customFormat="1" ht="12.75" customHeight="1" thickBot="1">
      <c r="A92" s="1084"/>
      <c r="B92" s="60" t="s">
        <v>197</v>
      </c>
      <c r="C92" s="59">
        <v>25.068107211442999</v>
      </c>
      <c r="D92" s="50">
        <v>2.2255708760558899</v>
      </c>
      <c r="E92" s="59">
        <v>32.354200712262497</v>
      </c>
      <c r="F92" s="50">
        <v>2.3378122452536498</v>
      </c>
      <c r="G92" s="59">
        <v>31.5941299995816</v>
      </c>
      <c r="H92" s="50">
        <v>2.4518474880869898</v>
      </c>
      <c r="I92" s="59">
        <v>9.3269612577252392</v>
      </c>
      <c r="J92" s="50">
        <v>1.42416416600684</v>
      </c>
      <c r="K92" s="59">
        <v>1.59538264167705</v>
      </c>
      <c r="L92" s="50">
        <v>0.56686468043732197</v>
      </c>
      <c r="M92" s="72" t="s">
        <v>49</v>
      </c>
      <c r="N92" s="593" t="s">
        <v>235</v>
      </c>
      <c r="O92" s="828">
        <v>11.5518401215732</v>
      </c>
      <c r="P92" s="50">
        <v>2.33521852285888</v>
      </c>
      <c r="Q92" s="59">
        <v>26.3151790462849</v>
      </c>
      <c r="R92" s="50">
        <v>3.08650863494521</v>
      </c>
      <c r="S92" s="59">
        <v>36.843962611136099</v>
      </c>
      <c r="T92" s="50">
        <v>3.40791851294812</v>
      </c>
      <c r="U92" s="59">
        <v>21.834372097692</v>
      </c>
      <c r="V92" s="50">
        <v>3.3727112271760702</v>
      </c>
      <c r="W92" s="59">
        <v>3.3296488051463502</v>
      </c>
      <c r="X92" s="50">
        <v>1.4217888195619499</v>
      </c>
      <c r="Y92" s="59" t="s">
        <v>49</v>
      </c>
      <c r="Z92" s="608" t="s">
        <v>235</v>
      </c>
      <c r="AA92" s="817">
        <v>13.8673367595052</v>
      </c>
      <c r="AB92" s="50">
        <v>5.5149904679806996</v>
      </c>
      <c r="AC92" s="59">
        <v>26.9002047864013</v>
      </c>
      <c r="AD92" s="50">
        <v>7.3212279628676598</v>
      </c>
      <c r="AE92" s="59">
        <v>34.778246272980198</v>
      </c>
      <c r="AF92" s="50">
        <v>8.4727998978376302</v>
      </c>
      <c r="AG92" s="59">
        <v>19.649573308894102</v>
      </c>
      <c r="AH92" s="50">
        <v>6.86616157899436</v>
      </c>
      <c r="AI92" s="59">
        <v>4.57668277459263</v>
      </c>
      <c r="AJ92" s="50">
        <v>3.3033942347262402</v>
      </c>
      <c r="AK92" s="59" t="s">
        <v>49</v>
      </c>
      <c r="AL92" s="50" t="s">
        <v>235</v>
      </c>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959"/>
      <c r="CO92" s="959"/>
      <c r="CP92" s="959"/>
      <c r="CQ92" s="959"/>
      <c r="CR92" s="959"/>
      <c r="CS92" s="959"/>
      <c r="CT92" s="959"/>
      <c r="CU92" s="959"/>
      <c r="CV92" s="959"/>
      <c r="CW92" s="959"/>
      <c r="CX92" s="959"/>
      <c r="CY92" s="959"/>
      <c r="CZ92" s="959"/>
      <c r="DA92" s="959"/>
      <c r="DB92" s="959"/>
      <c r="DC92" s="959"/>
      <c r="DD92" s="959"/>
      <c r="DE92" s="959"/>
      <c r="DF92" s="959"/>
      <c r="DG92" s="959"/>
      <c r="DH92" s="959"/>
      <c r="DI92" s="959"/>
      <c r="DJ92" s="959"/>
      <c r="DK92" s="959"/>
      <c r="DL92" s="959"/>
      <c r="DM92" s="959"/>
      <c r="DN92" s="959"/>
      <c r="DO92" s="959"/>
      <c r="DP92" s="959"/>
      <c r="DQ92" s="959"/>
      <c r="DR92" s="959"/>
      <c r="DS92" s="959"/>
      <c r="DT92" s="959"/>
      <c r="DU92" s="959"/>
    </row>
    <row r="93" spans="1:125" s="164" customFormat="1" ht="12.75" customHeight="1" thickBot="1">
      <c r="A93" s="1084"/>
      <c r="B93" s="175" t="s">
        <v>16</v>
      </c>
      <c r="C93" s="177">
        <v>9.44089743917338</v>
      </c>
      <c r="D93" s="48">
        <v>0.95637214739653098</v>
      </c>
      <c r="E93" s="177">
        <v>19.838721557403101</v>
      </c>
      <c r="F93" s="48">
        <v>1.28373645507657</v>
      </c>
      <c r="G93" s="177">
        <v>38.053027101312303</v>
      </c>
      <c r="H93" s="48">
        <v>1.7538066244261099</v>
      </c>
      <c r="I93" s="177">
        <v>28.131570071425902</v>
      </c>
      <c r="J93" s="48">
        <v>1.50761133592757</v>
      </c>
      <c r="K93" s="177">
        <v>4.2552191143082698</v>
      </c>
      <c r="L93" s="48">
        <v>0.69579578552717902</v>
      </c>
      <c r="M93" s="182" t="s">
        <v>49</v>
      </c>
      <c r="N93" s="592" t="s">
        <v>235</v>
      </c>
      <c r="O93" s="829">
        <v>1.7151414021998299</v>
      </c>
      <c r="P93" s="48">
        <v>0.59450419099993701</v>
      </c>
      <c r="Q93" s="177">
        <v>10.315128733503901</v>
      </c>
      <c r="R93" s="48">
        <v>1.75529960342487</v>
      </c>
      <c r="S93" s="177">
        <v>37.209260398247402</v>
      </c>
      <c r="T93" s="48">
        <v>3.0933493893084498</v>
      </c>
      <c r="U93" s="177">
        <v>39.8495661091127</v>
      </c>
      <c r="V93" s="48">
        <v>2.6289095916429699</v>
      </c>
      <c r="W93" s="177">
        <v>10.235017364613499</v>
      </c>
      <c r="X93" s="48">
        <v>1.4970987990031499</v>
      </c>
      <c r="Y93" s="182">
        <v>0.67588599232265401</v>
      </c>
      <c r="Z93" s="606">
        <v>0.37211696203116401</v>
      </c>
      <c r="AA93" s="819" t="s">
        <v>236</v>
      </c>
      <c r="AB93" s="48" t="s">
        <v>235</v>
      </c>
      <c r="AC93" s="182" t="s">
        <v>236</v>
      </c>
      <c r="AD93" s="48" t="s">
        <v>235</v>
      </c>
      <c r="AE93" s="182" t="s">
        <v>236</v>
      </c>
      <c r="AF93" s="48" t="s">
        <v>235</v>
      </c>
      <c r="AG93" s="182" t="s">
        <v>236</v>
      </c>
      <c r="AH93" s="48" t="s">
        <v>235</v>
      </c>
      <c r="AI93" s="182" t="s">
        <v>236</v>
      </c>
      <c r="AJ93" s="48" t="s">
        <v>235</v>
      </c>
      <c r="AK93" s="182" t="s">
        <v>236</v>
      </c>
      <c r="AL93" s="48" t="s">
        <v>235</v>
      </c>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959"/>
      <c r="CO93" s="959"/>
      <c r="CP93" s="959"/>
      <c r="CQ93" s="959"/>
      <c r="CR93" s="959"/>
      <c r="CS93" s="959"/>
      <c r="CT93" s="959"/>
      <c r="CU93" s="959"/>
      <c r="CV93" s="959"/>
      <c r="CW93" s="959"/>
      <c r="CX93" s="959"/>
      <c r="CY93" s="959"/>
      <c r="CZ93" s="959"/>
      <c r="DA93" s="959"/>
      <c r="DB93" s="959"/>
      <c r="DC93" s="959"/>
      <c r="DD93" s="959"/>
      <c r="DE93" s="959"/>
      <c r="DF93" s="959"/>
      <c r="DG93" s="959"/>
      <c r="DH93" s="959"/>
      <c r="DI93" s="959"/>
      <c r="DJ93" s="959"/>
      <c r="DK93" s="959"/>
      <c r="DL93" s="959"/>
      <c r="DM93" s="959"/>
      <c r="DN93" s="959"/>
      <c r="DO93" s="959"/>
      <c r="DP93" s="959"/>
      <c r="DQ93" s="959"/>
      <c r="DR93" s="959"/>
      <c r="DS93" s="959"/>
      <c r="DT93" s="959"/>
      <c r="DU93" s="959"/>
    </row>
    <row r="94" spans="1:125" s="165" customFormat="1" ht="12.75" customHeight="1" thickBot="1">
      <c r="A94" s="1084"/>
      <c r="B94" s="60" t="s">
        <v>17</v>
      </c>
      <c r="C94" s="59">
        <v>11.6889361703009</v>
      </c>
      <c r="D94" s="50">
        <v>0.63099311742998898</v>
      </c>
      <c r="E94" s="59">
        <v>24.3753977481676</v>
      </c>
      <c r="F94" s="50">
        <v>0.83283503844337503</v>
      </c>
      <c r="G94" s="59">
        <v>41.149280102152701</v>
      </c>
      <c r="H94" s="50">
        <v>1.1305763022341999</v>
      </c>
      <c r="I94" s="59">
        <v>20.289384493630099</v>
      </c>
      <c r="J94" s="50">
        <v>0.85720907371224098</v>
      </c>
      <c r="K94" s="59">
        <v>2.4574574908718199</v>
      </c>
      <c r="L94" s="50">
        <v>0.31662147401537399</v>
      </c>
      <c r="M94" s="72" t="s">
        <v>49</v>
      </c>
      <c r="N94" s="593" t="s">
        <v>235</v>
      </c>
      <c r="O94" s="828">
        <v>4.39056424563148</v>
      </c>
      <c r="P94" s="50">
        <v>1.1841524739717</v>
      </c>
      <c r="Q94" s="59">
        <v>16.454004345299001</v>
      </c>
      <c r="R94" s="50">
        <v>2.23888001146342</v>
      </c>
      <c r="S94" s="59">
        <v>41.845748304122097</v>
      </c>
      <c r="T94" s="50">
        <v>2.99884627158609</v>
      </c>
      <c r="U94" s="59">
        <v>32.166073644097501</v>
      </c>
      <c r="V94" s="50">
        <v>2.8761251389372302</v>
      </c>
      <c r="W94" s="59">
        <v>5.0033318999748602</v>
      </c>
      <c r="X94" s="50">
        <v>1.24392168498925</v>
      </c>
      <c r="Y94" s="72" t="s">
        <v>49</v>
      </c>
      <c r="Z94" s="608" t="s">
        <v>235</v>
      </c>
      <c r="AA94" s="818">
        <v>2.4061005208790198</v>
      </c>
      <c r="AB94" s="50">
        <v>1.18069343769142</v>
      </c>
      <c r="AC94" s="72">
        <v>10.239770077593199</v>
      </c>
      <c r="AD94" s="50">
        <v>2.2103321245352099</v>
      </c>
      <c r="AE94" s="72">
        <v>38.362614982832497</v>
      </c>
      <c r="AF94" s="50">
        <v>4.4605212677357704</v>
      </c>
      <c r="AG94" s="72">
        <v>38.735196155259501</v>
      </c>
      <c r="AH94" s="50">
        <v>3.9109647433684902</v>
      </c>
      <c r="AI94" s="72">
        <v>9.5977862414653998</v>
      </c>
      <c r="AJ94" s="50">
        <v>2.50456912960763</v>
      </c>
      <c r="AK94" s="72">
        <v>0.658532021970343</v>
      </c>
      <c r="AL94" s="50">
        <v>0.75695311464361204</v>
      </c>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959"/>
      <c r="CO94" s="959"/>
      <c r="CP94" s="959"/>
      <c r="CQ94" s="959"/>
      <c r="CR94" s="959"/>
      <c r="CS94" s="959"/>
      <c r="CT94" s="959"/>
      <c r="CU94" s="959"/>
      <c r="CV94" s="959"/>
      <c r="CW94" s="959"/>
      <c r="CX94" s="959"/>
      <c r="CY94" s="959"/>
      <c r="CZ94" s="959"/>
      <c r="DA94" s="959"/>
      <c r="DB94" s="959"/>
      <c r="DC94" s="959"/>
      <c r="DD94" s="959"/>
      <c r="DE94" s="959"/>
      <c r="DF94" s="959"/>
      <c r="DG94" s="959"/>
      <c r="DH94" s="959"/>
      <c r="DI94" s="959"/>
      <c r="DJ94" s="959"/>
      <c r="DK94" s="959"/>
      <c r="DL94" s="959"/>
      <c r="DM94" s="959"/>
      <c r="DN94" s="959"/>
      <c r="DO94" s="959"/>
      <c r="DP94" s="959"/>
      <c r="DQ94" s="959"/>
      <c r="DR94" s="959"/>
      <c r="DS94" s="959"/>
      <c r="DT94" s="959"/>
      <c r="DU94" s="959"/>
    </row>
    <row r="95" spans="1:125" s="164" customFormat="1" ht="12.75" customHeight="1" thickBot="1">
      <c r="A95" s="1084"/>
      <c r="B95" s="176" t="s">
        <v>18</v>
      </c>
      <c r="C95" s="186">
        <v>3.5005261634322098</v>
      </c>
      <c r="D95" s="185">
        <v>0.62596952335214096</v>
      </c>
      <c r="E95" s="186">
        <v>16.9906080157782</v>
      </c>
      <c r="F95" s="185">
        <v>1.42457656114321</v>
      </c>
      <c r="G95" s="186">
        <v>45.0266526204557</v>
      </c>
      <c r="H95" s="185">
        <v>1.62619316597383</v>
      </c>
      <c r="I95" s="186">
        <v>30.410782726869101</v>
      </c>
      <c r="J95" s="185">
        <v>1.28385528943272</v>
      </c>
      <c r="K95" s="186">
        <v>3.9595383309262302</v>
      </c>
      <c r="L95" s="185">
        <v>0.51638902475608806</v>
      </c>
      <c r="M95" s="184" t="s">
        <v>49</v>
      </c>
      <c r="N95" s="594" t="s">
        <v>235</v>
      </c>
      <c r="O95" s="830">
        <v>3.3000988575353398</v>
      </c>
      <c r="P95" s="185">
        <v>1.13402026517112</v>
      </c>
      <c r="Q95" s="186">
        <v>14.749723313761701</v>
      </c>
      <c r="R95" s="185">
        <v>2.41654991197497</v>
      </c>
      <c r="S95" s="186">
        <v>37.998034963591003</v>
      </c>
      <c r="T95" s="185">
        <v>3.6123050435254598</v>
      </c>
      <c r="U95" s="186">
        <v>36.539908248907103</v>
      </c>
      <c r="V95" s="185">
        <v>3.3944086892193801</v>
      </c>
      <c r="W95" s="186">
        <v>7.2221842338647697</v>
      </c>
      <c r="X95" s="185">
        <v>1.59140143867796</v>
      </c>
      <c r="Y95" s="186" t="s">
        <v>49</v>
      </c>
      <c r="Z95" s="610" t="s">
        <v>235</v>
      </c>
      <c r="AA95" s="821">
        <v>2.5247931365298402</v>
      </c>
      <c r="AB95" s="185">
        <v>1.7098390050977901</v>
      </c>
      <c r="AC95" s="186">
        <v>14.7030217053856</v>
      </c>
      <c r="AD95" s="185">
        <v>4.9200559250008098</v>
      </c>
      <c r="AE95" s="186">
        <v>40.101998939461097</v>
      </c>
      <c r="AF95" s="185">
        <v>6.02751357594836</v>
      </c>
      <c r="AG95" s="186">
        <v>34.763467156551201</v>
      </c>
      <c r="AH95" s="185">
        <v>5.6883368643703802</v>
      </c>
      <c r="AI95" s="186">
        <v>7.3293701212563898</v>
      </c>
      <c r="AJ95" s="185">
        <v>2.95094398505924</v>
      </c>
      <c r="AK95" s="184">
        <v>0.57734894081586297</v>
      </c>
      <c r="AL95" s="185">
        <v>0.99353959393863001</v>
      </c>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959"/>
      <c r="CO95" s="959"/>
      <c r="CP95" s="959"/>
      <c r="CQ95" s="959"/>
      <c r="CR95" s="959"/>
      <c r="CS95" s="959"/>
      <c r="CT95" s="959"/>
      <c r="CU95" s="959"/>
      <c r="CV95" s="959"/>
      <c r="CW95" s="959"/>
      <c r="CX95" s="959"/>
      <c r="CY95" s="959"/>
      <c r="CZ95" s="959"/>
      <c r="DA95" s="959"/>
      <c r="DB95" s="959"/>
      <c r="DC95" s="959"/>
      <c r="DD95" s="959"/>
      <c r="DE95" s="959"/>
      <c r="DF95" s="959"/>
      <c r="DG95" s="959"/>
      <c r="DH95" s="959"/>
      <c r="DI95" s="959"/>
      <c r="DJ95" s="959"/>
      <c r="DK95" s="959"/>
      <c r="DL95" s="959"/>
      <c r="DM95" s="959"/>
      <c r="DN95" s="959"/>
      <c r="DO95" s="959"/>
      <c r="DP95" s="959"/>
      <c r="DQ95" s="959"/>
      <c r="DR95" s="959"/>
      <c r="DS95" s="959"/>
      <c r="DT95" s="959"/>
      <c r="DU95" s="959"/>
    </row>
    <row r="96" spans="1:125" s="165" customFormat="1" ht="12.75" customHeight="1" thickBot="1">
      <c r="A96" s="1084"/>
      <c r="B96" s="807" t="s">
        <v>19</v>
      </c>
      <c r="C96" s="59">
        <v>4.7343646097322196</v>
      </c>
      <c r="D96" s="50">
        <v>0.56295902511135398</v>
      </c>
      <c r="E96" s="59">
        <v>13.505255864060301</v>
      </c>
      <c r="F96" s="50">
        <v>0.96526522926592395</v>
      </c>
      <c r="G96" s="59">
        <v>36.563103737410898</v>
      </c>
      <c r="H96" s="50">
        <v>1.10501290941978</v>
      </c>
      <c r="I96" s="59">
        <v>33.881603704909502</v>
      </c>
      <c r="J96" s="50">
        <v>1.2213162840639999</v>
      </c>
      <c r="K96" s="59">
        <v>10.226741285119299</v>
      </c>
      <c r="L96" s="50">
        <v>0.80023789250307897</v>
      </c>
      <c r="M96" s="72">
        <v>1.08893079876768</v>
      </c>
      <c r="N96" s="593">
        <v>0.34959450190847702</v>
      </c>
      <c r="O96" s="828">
        <v>2.14987498875717</v>
      </c>
      <c r="P96" s="50">
        <v>1.0371224954998199</v>
      </c>
      <c r="Q96" s="59">
        <v>8.2937603780814602</v>
      </c>
      <c r="R96" s="50">
        <v>1.7780199616507499</v>
      </c>
      <c r="S96" s="59">
        <v>29.423626096258399</v>
      </c>
      <c r="T96" s="50">
        <v>2.5793529387899499</v>
      </c>
      <c r="U96" s="59">
        <v>40.677606785006503</v>
      </c>
      <c r="V96" s="50">
        <v>2.8589628885586298</v>
      </c>
      <c r="W96" s="59">
        <v>17.3780540446499</v>
      </c>
      <c r="X96" s="50">
        <v>2.2399545617409702</v>
      </c>
      <c r="Y96" s="72">
        <v>2.0770777072465498</v>
      </c>
      <c r="Z96" s="608">
        <v>0.80890010650474098</v>
      </c>
      <c r="AA96" s="817">
        <v>2.40315469576091</v>
      </c>
      <c r="AB96" s="50">
        <v>2.2154299547272398</v>
      </c>
      <c r="AC96" s="59">
        <v>11.6619456038565</v>
      </c>
      <c r="AD96" s="50">
        <v>4.6558810355407196</v>
      </c>
      <c r="AE96" s="59">
        <v>30.344273598872999</v>
      </c>
      <c r="AF96" s="50">
        <v>6.3599973387851101</v>
      </c>
      <c r="AG96" s="59">
        <v>33.608974060196701</v>
      </c>
      <c r="AH96" s="50">
        <v>6.6073431366285602</v>
      </c>
      <c r="AI96" s="59">
        <v>17.593968016847999</v>
      </c>
      <c r="AJ96" s="50">
        <v>5.5770552273465501</v>
      </c>
      <c r="AK96" s="59">
        <v>4.3876840244647903</v>
      </c>
      <c r="AL96" s="50">
        <v>2.9571231310978301</v>
      </c>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959"/>
      <c r="CO96" s="959"/>
      <c r="CP96" s="959"/>
      <c r="CQ96" s="959"/>
      <c r="CR96" s="959"/>
      <c r="CS96" s="959"/>
      <c r="CT96" s="959"/>
      <c r="CU96" s="959"/>
      <c r="CV96" s="959"/>
      <c r="CW96" s="959"/>
      <c r="CX96" s="959"/>
      <c r="CY96" s="959"/>
      <c r="CZ96" s="959"/>
      <c r="DA96" s="959"/>
      <c r="DB96" s="959"/>
      <c r="DC96" s="959"/>
      <c r="DD96" s="959"/>
      <c r="DE96" s="959"/>
      <c r="DF96" s="959"/>
      <c r="DG96" s="959"/>
      <c r="DH96" s="959"/>
      <c r="DI96" s="959"/>
      <c r="DJ96" s="959"/>
      <c r="DK96" s="959"/>
      <c r="DL96" s="959"/>
      <c r="DM96" s="959"/>
      <c r="DN96" s="959"/>
      <c r="DO96" s="959"/>
      <c r="DP96" s="959"/>
      <c r="DQ96" s="959"/>
      <c r="DR96" s="959"/>
      <c r="DS96" s="959"/>
      <c r="DT96" s="959"/>
      <c r="DU96" s="959"/>
    </row>
    <row r="97" spans="1:125" s="164" customFormat="1" ht="12.75" customHeight="1" thickBot="1">
      <c r="A97" s="1084"/>
      <c r="B97" s="175" t="s">
        <v>469</v>
      </c>
      <c r="C97" s="49">
        <v>5.3425519047680297</v>
      </c>
      <c r="D97" s="48">
        <v>0.664089377528995</v>
      </c>
      <c r="E97" s="49">
        <v>17.5227003999853</v>
      </c>
      <c r="F97" s="48">
        <v>1.06728649179863</v>
      </c>
      <c r="G97" s="49">
        <v>36.285376375436599</v>
      </c>
      <c r="H97" s="48">
        <v>1.2445690128147999</v>
      </c>
      <c r="I97" s="49">
        <v>31.275786763370999</v>
      </c>
      <c r="J97" s="48">
        <v>1.41081497014405</v>
      </c>
      <c r="K97" s="49">
        <v>8.9596743639356795</v>
      </c>
      <c r="L97" s="48">
        <v>0.89164437351058401</v>
      </c>
      <c r="M97" s="182">
        <v>0.61391019250333101</v>
      </c>
      <c r="N97" s="592">
        <v>0.24036328678617599</v>
      </c>
      <c r="O97" s="704">
        <v>2.3211007638088299</v>
      </c>
      <c r="P97" s="48">
        <v>0.74548713389834298</v>
      </c>
      <c r="Q97" s="49">
        <v>9.8686789460259607</v>
      </c>
      <c r="R97" s="48">
        <v>1.34266457877136</v>
      </c>
      <c r="S97" s="812">
        <v>30.188380298971001</v>
      </c>
      <c r="T97" s="48">
        <v>2.3992214568086498</v>
      </c>
      <c r="U97" s="49">
        <v>40.320319813895999</v>
      </c>
      <c r="V97" s="48">
        <v>2.8510255732652898</v>
      </c>
      <c r="W97" s="49">
        <v>15.7551487562286</v>
      </c>
      <c r="X97" s="48">
        <v>2.03547760161333</v>
      </c>
      <c r="Y97" s="182">
        <v>1.54637142106964</v>
      </c>
      <c r="Z97" s="606">
        <v>0.62491286906201704</v>
      </c>
      <c r="AA97" s="737">
        <v>1.0931129927379699</v>
      </c>
      <c r="AB97" s="48">
        <v>0.93442012456303802</v>
      </c>
      <c r="AC97" s="49">
        <v>6.4970259894281401</v>
      </c>
      <c r="AD97" s="48">
        <v>2.7485683013509501</v>
      </c>
      <c r="AE97" s="49">
        <v>29.533054423861699</v>
      </c>
      <c r="AF97" s="48">
        <v>5.4654266734463501</v>
      </c>
      <c r="AG97" s="49">
        <v>40.968001953735701</v>
      </c>
      <c r="AH97" s="48">
        <v>5.7948498888471001</v>
      </c>
      <c r="AI97" s="49">
        <v>19.919498581226801</v>
      </c>
      <c r="AJ97" s="48">
        <v>4.2708767227710496</v>
      </c>
      <c r="AK97" s="49">
        <v>1.9893060590096601</v>
      </c>
      <c r="AL97" s="48">
        <v>1.4304963177027601</v>
      </c>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959"/>
      <c r="CO97" s="959"/>
      <c r="CP97" s="959"/>
      <c r="CQ97" s="959"/>
      <c r="CR97" s="959"/>
      <c r="CS97" s="959"/>
      <c r="CT97" s="959"/>
      <c r="CU97" s="959"/>
      <c r="CV97" s="959"/>
      <c r="CW97" s="959"/>
      <c r="CX97" s="959"/>
      <c r="CY97" s="959"/>
      <c r="CZ97" s="959"/>
      <c r="DA97" s="959"/>
      <c r="DB97" s="959"/>
      <c r="DC97" s="959"/>
      <c r="DD97" s="959"/>
      <c r="DE97" s="959"/>
      <c r="DF97" s="959"/>
      <c r="DG97" s="959"/>
      <c r="DH97" s="959"/>
      <c r="DI97" s="959"/>
      <c r="DJ97" s="959"/>
      <c r="DK97" s="959"/>
      <c r="DL97" s="959"/>
      <c r="DM97" s="959"/>
      <c r="DN97" s="959"/>
      <c r="DO97" s="959"/>
      <c r="DP97" s="959"/>
      <c r="DQ97" s="959"/>
      <c r="DR97" s="959"/>
      <c r="DS97" s="959"/>
      <c r="DT97" s="959"/>
      <c r="DU97" s="959"/>
    </row>
    <row r="98" spans="1:125" s="164" customFormat="1" ht="12.75" customHeight="1" thickBot="1">
      <c r="A98" s="1084"/>
      <c r="B98" s="60" t="s">
        <v>505</v>
      </c>
      <c r="C98" s="59">
        <v>14.052520399569699</v>
      </c>
      <c r="D98" s="50">
        <v>0.67815933537927797</v>
      </c>
      <c r="E98" s="59">
        <v>24.9918944840954</v>
      </c>
      <c r="F98" s="50">
        <v>0.93341670261852805</v>
      </c>
      <c r="G98" s="59">
        <v>35.604316252232103</v>
      </c>
      <c r="H98" s="50">
        <v>1.20186660360783</v>
      </c>
      <c r="I98" s="59">
        <v>21.4284082596084</v>
      </c>
      <c r="J98" s="50">
        <v>0.95127074736919304</v>
      </c>
      <c r="K98" s="59">
        <v>3.7226636227874099</v>
      </c>
      <c r="L98" s="50">
        <v>0.50618955064669402</v>
      </c>
      <c r="M98" s="72" t="s">
        <v>49</v>
      </c>
      <c r="N98" s="593" t="s">
        <v>235</v>
      </c>
      <c r="O98" s="828">
        <v>5.8369222888986796</v>
      </c>
      <c r="P98" s="50">
        <v>0.95384753883405804</v>
      </c>
      <c r="Q98" s="59">
        <v>16.349777227076402</v>
      </c>
      <c r="R98" s="50">
        <v>1.5760611613770601</v>
      </c>
      <c r="S98" s="59">
        <v>37.200579270575602</v>
      </c>
      <c r="T98" s="50">
        <v>1.9487694212195601</v>
      </c>
      <c r="U98" s="59">
        <v>31.115694698337698</v>
      </c>
      <c r="V98" s="50">
        <v>1.96493950458495</v>
      </c>
      <c r="W98" s="59">
        <v>8.9066432784568494</v>
      </c>
      <c r="X98" s="50">
        <v>0.91940160752386402</v>
      </c>
      <c r="Y98" s="72">
        <v>0.59038323665472103</v>
      </c>
      <c r="Z98" s="608">
        <v>0.29911417280340502</v>
      </c>
      <c r="AA98" s="818">
        <v>3.40736540305946</v>
      </c>
      <c r="AB98" s="50">
        <v>1.49012222066609</v>
      </c>
      <c r="AC98" s="59">
        <v>9.0317096552004195</v>
      </c>
      <c r="AD98" s="50">
        <v>2.9154783444409</v>
      </c>
      <c r="AE98" s="59">
        <v>31.173382900886999</v>
      </c>
      <c r="AF98" s="50">
        <v>5.0256814172716</v>
      </c>
      <c r="AG98" s="59">
        <v>43.569493496692502</v>
      </c>
      <c r="AH98" s="50">
        <v>5.0738965882100002</v>
      </c>
      <c r="AI98" s="59">
        <v>12.141655872237701</v>
      </c>
      <c r="AJ98" s="50">
        <v>3.30896563690529</v>
      </c>
      <c r="AK98" s="72">
        <v>0.67639267192292396</v>
      </c>
      <c r="AL98" s="50">
        <v>0.86379306464344896</v>
      </c>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959"/>
      <c r="CO98" s="959"/>
      <c r="CP98" s="959"/>
      <c r="CQ98" s="959"/>
      <c r="CR98" s="959"/>
      <c r="CS98" s="959"/>
      <c r="CT98" s="959"/>
      <c r="CU98" s="959"/>
      <c r="CV98" s="959"/>
      <c r="CW98" s="959"/>
      <c r="CX98" s="959"/>
      <c r="CY98" s="959"/>
      <c r="CZ98" s="959"/>
      <c r="DA98" s="959"/>
      <c r="DB98" s="959"/>
      <c r="DC98" s="959"/>
      <c r="DD98" s="959"/>
      <c r="DE98" s="959"/>
      <c r="DF98" s="959"/>
      <c r="DG98" s="959"/>
      <c r="DH98" s="959"/>
      <c r="DI98" s="959"/>
      <c r="DJ98" s="959"/>
      <c r="DK98" s="959"/>
      <c r="DL98" s="959"/>
      <c r="DM98" s="959"/>
      <c r="DN98" s="959"/>
      <c r="DO98" s="959"/>
      <c r="DP98" s="959"/>
      <c r="DQ98" s="959"/>
      <c r="DR98" s="959"/>
      <c r="DS98" s="959"/>
      <c r="DT98" s="959"/>
      <c r="DU98" s="959"/>
    </row>
    <row r="99" spans="1:125" s="165" customFormat="1" ht="12.75" customHeight="1" thickBot="1">
      <c r="A99" s="1084"/>
      <c r="B99" s="175" t="s">
        <v>517</v>
      </c>
      <c r="C99" s="177">
        <v>10.55</v>
      </c>
      <c r="D99" s="48">
        <v>1.1920919260314999</v>
      </c>
      <c r="E99" s="177">
        <v>28.54</v>
      </c>
      <c r="F99" s="48">
        <v>1.8777066991559199</v>
      </c>
      <c r="G99" s="177">
        <v>36.6</v>
      </c>
      <c r="H99" s="48">
        <v>2.06159511357016</v>
      </c>
      <c r="I99" s="177">
        <v>19.670000000000002</v>
      </c>
      <c r="J99" s="48">
        <v>1.4995132833334299</v>
      </c>
      <c r="K99" s="177">
        <v>4.38</v>
      </c>
      <c r="L99" s="48">
        <v>0.65940838110622602</v>
      </c>
      <c r="M99" s="182"/>
      <c r="N99" s="592" t="s">
        <v>235</v>
      </c>
      <c r="O99" s="829">
        <v>5.92</v>
      </c>
      <c r="P99" s="48">
        <v>1.27780292165084</v>
      </c>
      <c r="Q99" s="177">
        <v>16.75</v>
      </c>
      <c r="R99" s="48">
        <v>1.9406394505443401</v>
      </c>
      <c r="S99" s="177">
        <v>34.06</v>
      </c>
      <c r="T99" s="48">
        <v>2.5649841628215002</v>
      </c>
      <c r="U99" s="177">
        <v>31.78</v>
      </c>
      <c r="V99" s="48">
        <v>2.37847812175352</v>
      </c>
      <c r="W99" s="177">
        <v>10.53</v>
      </c>
      <c r="X99" s="48">
        <v>1.8817443033266299</v>
      </c>
      <c r="Y99" s="182">
        <v>0.97</v>
      </c>
      <c r="Z99" s="606">
        <v>0.76209227541721702</v>
      </c>
      <c r="AA99" s="819">
        <v>6.49</v>
      </c>
      <c r="AB99" s="48">
        <v>3.0808049512642</v>
      </c>
      <c r="AC99" s="182">
        <v>13.08</v>
      </c>
      <c r="AD99" s="48">
        <v>4.0461102142717396</v>
      </c>
      <c r="AE99" s="182">
        <v>28.27</v>
      </c>
      <c r="AF99" s="48">
        <v>4.4998103215190604</v>
      </c>
      <c r="AG99" s="182">
        <v>33.07</v>
      </c>
      <c r="AH99" s="48">
        <v>5.0490697242755198</v>
      </c>
      <c r="AI99" s="182">
        <v>16.489999999999998</v>
      </c>
      <c r="AJ99" s="48">
        <v>4.2870300546669204</v>
      </c>
      <c r="AK99" s="182">
        <v>2.6</v>
      </c>
      <c r="AL99" s="48">
        <v>2.0809866169809701</v>
      </c>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959"/>
      <c r="CO99" s="959"/>
      <c r="CP99" s="959"/>
      <c r="CQ99" s="959"/>
      <c r="CR99" s="959"/>
      <c r="CS99" s="959"/>
      <c r="CT99" s="959"/>
      <c r="CU99" s="959"/>
      <c r="CV99" s="959"/>
      <c r="CW99" s="959"/>
      <c r="CX99" s="959"/>
      <c r="CY99" s="959"/>
      <c r="CZ99" s="959"/>
      <c r="DA99" s="959"/>
      <c r="DB99" s="959"/>
      <c r="DC99" s="959"/>
      <c r="DD99" s="959"/>
      <c r="DE99" s="959"/>
      <c r="DF99" s="959"/>
      <c r="DG99" s="959"/>
      <c r="DH99" s="959"/>
      <c r="DI99" s="959"/>
      <c r="DJ99" s="959"/>
      <c r="DK99" s="959"/>
      <c r="DL99" s="959"/>
      <c r="DM99" s="959"/>
      <c r="DN99" s="959"/>
      <c r="DO99" s="959"/>
      <c r="DP99" s="959"/>
      <c r="DQ99" s="959"/>
      <c r="DR99" s="959"/>
      <c r="DS99" s="959"/>
      <c r="DT99" s="959"/>
      <c r="DU99" s="959"/>
    </row>
    <row r="100" spans="1:125" s="164" customFormat="1" ht="12.75" customHeight="1" thickBot="1">
      <c r="A100" s="1084"/>
      <c r="B100" s="60" t="s">
        <v>20</v>
      </c>
      <c r="C100" s="59">
        <v>9.6991665603311201</v>
      </c>
      <c r="D100" s="50">
        <v>0.81947875897964295</v>
      </c>
      <c r="E100" s="59">
        <v>23.194791116080602</v>
      </c>
      <c r="F100" s="50">
        <v>1.3003035150428399</v>
      </c>
      <c r="G100" s="59">
        <v>40.793374880263599</v>
      </c>
      <c r="H100" s="50">
        <v>1.4465438355131299</v>
      </c>
      <c r="I100" s="59">
        <v>22.630908273810601</v>
      </c>
      <c r="J100" s="50">
        <v>1.12588101030956</v>
      </c>
      <c r="K100" s="59">
        <v>3.5246345194161899</v>
      </c>
      <c r="L100" s="50">
        <v>0.50854793853229996</v>
      </c>
      <c r="M100" s="72" t="s">
        <v>49</v>
      </c>
      <c r="N100" s="593" t="s">
        <v>235</v>
      </c>
      <c r="O100" s="828">
        <v>3.7727400079966502</v>
      </c>
      <c r="P100" s="50">
        <v>1.3013143328418499</v>
      </c>
      <c r="Q100" s="59">
        <v>18.4531909174429</v>
      </c>
      <c r="R100" s="50">
        <v>2.7560763105999002</v>
      </c>
      <c r="S100" s="59">
        <v>38.593372957442</v>
      </c>
      <c r="T100" s="50">
        <v>2.9632471748253</v>
      </c>
      <c r="U100" s="59">
        <v>32.426248463297597</v>
      </c>
      <c r="V100" s="50">
        <v>3.0508236504142499</v>
      </c>
      <c r="W100" s="59">
        <v>6.1510645079470203</v>
      </c>
      <c r="X100" s="50">
        <v>1.4884405541936701</v>
      </c>
      <c r="Y100" s="59">
        <v>0.60338314587385999</v>
      </c>
      <c r="Z100" s="608">
        <v>0.459416529516955</v>
      </c>
      <c r="AA100" s="818">
        <v>2.4362025813654502</v>
      </c>
      <c r="AB100" s="50">
        <v>1.93992584753921</v>
      </c>
      <c r="AC100" s="59">
        <v>12.341829679153699</v>
      </c>
      <c r="AD100" s="50">
        <v>3.3293792716926398</v>
      </c>
      <c r="AE100" s="59">
        <v>35.011155597680201</v>
      </c>
      <c r="AF100" s="50">
        <v>4.6282155565863299</v>
      </c>
      <c r="AG100" s="59">
        <v>38.618828902454403</v>
      </c>
      <c r="AH100" s="50">
        <v>4.8819363481006901</v>
      </c>
      <c r="AI100" s="59">
        <v>10.5748887602713</v>
      </c>
      <c r="AJ100" s="50">
        <v>3.4274260271846999</v>
      </c>
      <c r="AK100" s="59">
        <v>1.0170944790749601</v>
      </c>
      <c r="AL100" s="50">
        <v>0.91604740055344702</v>
      </c>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959"/>
      <c r="CO100" s="959"/>
      <c r="CP100" s="959"/>
      <c r="CQ100" s="959"/>
      <c r="CR100" s="959"/>
      <c r="CS100" s="959"/>
      <c r="CT100" s="959"/>
      <c r="CU100" s="959"/>
      <c r="CV100" s="959"/>
      <c r="CW100" s="959"/>
      <c r="CX100" s="959"/>
      <c r="CY100" s="959"/>
      <c r="CZ100" s="959"/>
      <c r="DA100" s="959"/>
      <c r="DB100" s="959"/>
      <c r="DC100" s="959"/>
      <c r="DD100" s="959"/>
      <c r="DE100" s="959"/>
      <c r="DF100" s="959"/>
      <c r="DG100" s="959"/>
      <c r="DH100" s="959"/>
      <c r="DI100" s="959"/>
      <c r="DJ100" s="959"/>
      <c r="DK100" s="959"/>
      <c r="DL100" s="959"/>
      <c r="DM100" s="959"/>
      <c r="DN100" s="959"/>
      <c r="DO100" s="959"/>
      <c r="DP100" s="959"/>
      <c r="DQ100" s="959"/>
      <c r="DR100" s="959"/>
      <c r="DS100" s="959"/>
      <c r="DT100" s="959"/>
      <c r="DU100" s="959"/>
    </row>
    <row r="101" spans="1:125" s="165" customFormat="1" ht="12.75" customHeight="1" thickBot="1">
      <c r="A101" s="1084"/>
      <c r="B101" s="175" t="s">
        <v>21</v>
      </c>
      <c r="C101" s="177">
        <v>10.2137928022093</v>
      </c>
      <c r="D101" s="48">
        <v>0.83043407152423199</v>
      </c>
      <c r="E101" s="177">
        <v>27.348118438354199</v>
      </c>
      <c r="F101" s="48">
        <v>1.2126464572952</v>
      </c>
      <c r="G101" s="177">
        <v>40.264060021463102</v>
      </c>
      <c r="H101" s="48">
        <v>1.2767259503430499</v>
      </c>
      <c r="I101" s="177">
        <v>19.265641164152999</v>
      </c>
      <c r="J101" s="48">
        <v>1.0684586581906901</v>
      </c>
      <c r="K101" s="177">
        <v>2.81230329585066</v>
      </c>
      <c r="L101" s="48">
        <v>0.364827659483837</v>
      </c>
      <c r="M101" s="182" t="s">
        <v>49</v>
      </c>
      <c r="N101" s="592" t="s">
        <v>235</v>
      </c>
      <c r="O101" s="829">
        <v>3.4255243108632101</v>
      </c>
      <c r="P101" s="48">
        <v>1.6494013105457499</v>
      </c>
      <c r="Q101" s="177">
        <v>18.073850832232502</v>
      </c>
      <c r="R101" s="48">
        <v>2.9059803589792899</v>
      </c>
      <c r="S101" s="177">
        <v>37.581911870528003</v>
      </c>
      <c r="T101" s="48">
        <v>3.6058079206571101</v>
      </c>
      <c r="U101" s="177">
        <v>32.731965834247198</v>
      </c>
      <c r="V101" s="48">
        <v>3.4782346043069898</v>
      </c>
      <c r="W101" s="177">
        <v>8.0954475945678404</v>
      </c>
      <c r="X101" s="48">
        <v>2.0931119342031099</v>
      </c>
      <c r="Y101" s="182" t="s">
        <v>49</v>
      </c>
      <c r="Z101" s="606" t="s">
        <v>235</v>
      </c>
      <c r="AA101" s="820" t="s">
        <v>236</v>
      </c>
      <c r="AB101" s="48" t="s">
        <v>235</v>
      </c>
      <c r="AC101" s="177" t="s">
        <v>236</v>
      </c>
      <c r="AD101" s="48" t="s">
        <v>235</v>
      </c>
      <c r="AE101" s="177" t="s">
        <v>236</v>
      </c>
      <c r="AF101" s="48" t="s">
        <v>235</v>
      </c>
      <c r="AG101" s="177" t="s">
        <v>236</v>
      </c>
      <c r="AH101" s="48" t="s">
        <v>235</v>
      </c>
      <c r="AI101" s="177" t="s">
        <v>236</v>
      </c>
      <c r="AJ101" s="48" t="s">
        <v>235</v>
      </c>
      <c r="AK101" s="182" t="s">
        <v>236</v>
      </c>
      <c r="AL101" s="48" t="s">
        <v>235</v>
      </c>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959"/>
      <c r="CO101" s="959"/>
      <c r="CP101" s="959"/>
      <c r="CQ101" s="959"/>
      <c r="CR101" s="959"/>
      <c r="CS101" s="959"/>
      <c r="CT101" s="959"/>
      <c r="CU101" s="959"/>
      <c r="CV101" s="959"/>
      <c r="CW101" s="959"/>
      <c r="CX101" s="959"/>
      <c r="CY101" s="959"/>
      <c r="CZ101" s="959"/>
      <c r="DA101" s="959"/>
      <c r="DB101" s="959"/>
      <c r="DC101" s="959"/>
      <c r="DD101" s="959"/>
      <c r="DE101" s="959"/>
      <c r="DF101" s="959"/>
      <c r="DG101" s="959"/>
      <c r="DH101" s="959"/>
      <c r="DI101" s="959"/>
      <c r="DJ101" s="959"/>
      <c r="DK101" s="959"/>
      <c r="DL101" s="959"/>
      <c r="DM101" s="959"/>
      <c r="DN101" s="959"/>
      <c r="DO101" s="959"/>
      <c r="DP101" s="959"/>
      <c r="DQ101" s="959"/>
      <c r="DR101" s="959"/>
      <c r="DS101" s="959"/>
      <c r="DT101" s="959"/>
      <c r="DU101" s="959"/>
    </row>
    <row r="102" spans="1:125" s="164" customFormat="1" ht="12.75" customHeight="1" thickBot="1">
      <c r="A102" s="1084"/>
      <c r="B102" s="60" t="s">
        <v>195</v>
      </c>
      <c r="C102" s="59">
        <v>2.3255055870768402</v>
      </c>
      <c r="D102" s="50">
        <v>0.64170252816596995</v>
      </c>
      <c r="E102" s="59">
        <v>11.609708271062299</v>
      </c>
      <c r="F102" s="50">
        <v>1.1575504188538599</v>
      </c>
      <c r="G102" s="59">
        <v>34.914887481736599</v>
      </c>
      <c r="H102" s="50">
        <v>1.6451840559231401</v>
      </c>
      <c r="I102" s="59">
        <v>38.980602278814104</v>
      </c>
      <c r="J102" s="50">
        <v>2.0812767134894998</v>
      </c>
      <c r="K102" s="59">
        <v>11.508374099629201</v>
      </c>
      <c r="L102" s="50">
        <v>1.3119090274384699</v>
      </c>
      <c r="M102" s="72">
        <v>0.66092228168091305</v>
      </c>
      <c r="N102" s="593">
        <v>0.307638017966265</v>
      </c>
      <c r="O102" s="828">
        <v>2.07242686518186</v>
      </c>
      <c r="P102" s="50">
        <v>1.00342500748048</v>
      </c>
      <c r="Q102" s="59">
        <v>6.9181942252979196</v>
      </c>
      <c r="R102" s="50">
        <v>2.5321497870573801</v>
      </c>
      <c r="S102" s="59">
        <v>31.643917420247998</v>
      </c>
      <c r="T102" s="50">
        <v>4.0168811335176704</v>
      </c>
      <c r="U102" s="59">
        <v>44.782547972565702</v>
      </c>
      <c r="V102" s="50">
        <v>3.84145622279995</v>
      </c>
      <c r="W102" s="59">
        <v>13.457671367220501</v>
      </c>
      <c r="X102" s="50">
        <v>2.2937144843478499</v>
      </c>
      <c r="Y102" s="59">
        <v>1.1252421494859901</v>
      </c>
      <c r="Z102" s="608">
        <v>0.78135257817701698</v>
      </c>
      <c r="AA102" s="817">
        <v>1.13263681380396</v>
      </c>
      <c r="AB102" s="50">
        <v>0.84468442015436196</v>
      </c>
      <c r="AC102" s="59">
        <v>6.5289997661304904</v>
      </c>
      <c r="AD102" s="50">
        <v>3.62189775175914</v>
      </c>
      <c r="AE102" s="59">
        <v>21.781441681425701</v>
      </c>
      <c r="AF102" s="50">
        <v>8.1657913237695894</v>
      </c>
      <c r="AG102" s="59">
        <v>48.047318394237998</v>
      </c>
      <c r="AH102" s="50">
        <v>8.7923915988127295</v>
      </c>
      <c r="AI102" s="59">
        <v>20.710106522998601</v>
      </c>
      <c r="AJ102" s="50">
        <v>7.0205501507612196</v>
      </c>
      <c r="AK102" s="59">
        <v>1.7994968214031699</v>
      </c>
      <c r="AL102" s="50">
        <v>2.0942944927098601</v>
      </c>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959"/>
      <c r="CO102" s="959"/>
      <c r="CP102" s="959"/>
      <c r="CQ102" s="959"/>
      <c r="CR102" s="959"/>
      <c r="CS102" s="959"/>
      <c r="CT102" s="959"/>
      <c r="CU102" s="959"/>
      <c r="CV102" s="959"/>
      <c r="CW102" s="959"/>
      <c r="CX102" s="959"/>
      <c r="CY102" s="959"/>
      <c r="CZ102" s="959"/>
      <c r="DA102" s="959"/>
      <c r="DB102" s="959"/>
      <c r="DC102" s="959"/>
      <c r="DD102" s="959"/>
      <c r="DE102" s="959"/>
      <c r="DF102" s="959"/>
      <c r="DG102" s="959"/>
      <c r="DH102" s="959"/>
      <c r="DI102" s="959"/>
      <c r="DJ102" s="959"/>
      <c r="DK102" s="959"/>
      <c r="DL102" s="959"/>
      <c r="DM102" s="959"/>
      <c r="DN102" s="959"/>
      <c r="DO102" s="959"/>
      <c r="DP102" s="959"/>
      <c r="DQ102" s="959"/>
      <c r="DR102" s="959"/>
      <c r="DS102" s="959"/>
      <c r="DT102" s="959"/>
      <c r="DU102" s="959"/>
    </row>
    <row r="103" spans="1:125" s="165" customFormat="1" ht="12.75" customHeight="1" thickBot="1">
      <c r="A103" s="1084"/>
      <c r="B103" s="175" t="s">
        <v>22</v>
      </c>
      <c r="C103" s="177">
        <v>7.8596240603311802</v>
      </c>
      <c r="D103" s="48">
        <v>0.90284306632557498</v>
      </c>
      <c r="E103" s="177">
        <v>16.054232597599199</v>
      </c>
      <c r="F103" s="48">
        <v>1.3269841090113801</v>
      </c>
      <c r="G103" s="177">
        <v>35.141138828384904</v>
      </c>
      <c r="H103" s="48">
        <v>1.4985288481661301</v>
      </c>
      <c r="I103" s="177">
        <v>31.6060656224364</v>
      </c>
      <c r="J103" s="48">
        <v>1.5729891397290601</v>
      </c>
      <c r="K103" s="177">
        <v>8.7551592476433502</v>
      </c>
      <c r="L103" s="48">
        <v>0.93685620795703095</v>
      </c>
      <c r="M103" s="182">
        <v>0.58377964360509804</v>
      </c>
      <c r="N103" s="592">
        <v>0.23963794540390701</v>
      </c>
      <c r="O103" s="829">
        <v>3.5040521561846201</v>
      </c>
      <c r="P103" s="48">
        <v>0.87523755910492795</v>
      </c>
      <c r="Q103" s="177">
        <v>11.9568704188561</v>
      </c>
      <c r="R103" s="48">
        <v>1.71228393368665</v>
      </c>
      <c r="S103" s="177">
        <v>30.963973547578099</v>
      </c>
      <c r="T103" s="48">
        <v>2.1021113113879499</v>
      </c>
      <c r="U103" s="177">
        <v>37.845210722305701</v>
      </c>
      <c r="V103" s="48">
        <v>2.1901662596360301</v>
      </c>
      <c r="W103" s="177">
        <v>14.398959772730599</v>
      </c>
      <c r="X103" s="48">
        <v>1.54763967098971</v>
      </c>
      <c r="Y103" s="182">
        <v>1.3309333823449501</v>
      </c>
      <c r="Z103" s="606">
        <v>0.52323677248776801</v>
      </c>
      <c r="AA103" s="819">
        <v>3.2378311202297998</v>
      </c>
      <c r="AB103" s="48">
        <v>1.49779673474088</v>
      </c>
      <c r="AC103" s="182">
        <v>8.9622685854678092</v>
      </c>
      <c r="AD103" s="48">
        <v>2.4746819876606598</v>
      </c>
      <c r="AE103" s="182">
        <v>28.9951799395098</v>
      </c>
      <c r="AF103" s="48">
        <v>4.0593909462799598</v>
      </c>
      <c r="AG103" s="182">
        <v>42.789267706884999</v>
      </c>
      <c r="AH103" s="48">
        <v>4.2018145831603304</v>
      </c>
      <c r="AI103" s="182">
        <v>14.6986408648183</v>
      </c>
      <c r="AJ103" s="48">
        <v>2.8261209784724501</v>
      </c>
      <c r="AK103" s="182">
        <v>1.31681178308931</v>
      </c>
      <c r="AL103" s="48">
        <v>0.85767461250576904</v>
      </c>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row>
    <row r="104" spans="1:125" s="164" customFormat="1" ht="12.75" customHeight="1" thickBot="1">
      <c r="A104" s="1084"/>
      <c r="B104" s="60" t="s">
        <v>196</v>
      </c>
      <c r="C104" s="59">
        <v>4.93156979700401</v>
      </c>
      <c r="D104" s="50">
        <v>0.50870170342142296</v>
      </c>
      <c r="E104" s="59">
        <v>14.0365584101016</v>
      </c>
      <c r="F104" s="50">
        <v>0.92942047169196995</v>
      </c>
      <c r="G104" s="59">
        <v>33.861974367933797</v>
      </c>
      <c r="H104" s="50">
        <v>1.3023935142130401</v>
      </c>
      <c r="I104" s="59">
        <v>36.154013658367703</v>
      </c>
      <c r="J104" s="50">
        <v>1.59239531390002</v>
      </c>
      <c r="K104" s="59">
        <v>10.276272698541201</v>
      </c>
      <c r="L104" s="50">
        <v>0.81963197878887295</v>
      </c>
      <c r="M104" s="72">
        <v>0.73961106805163301</v>
      </c>
      <c r="N104" s="593">
        <v>0.21460442007960001</v>
      </c>
      <c r="O104" s="828">
        <v>2.33920626929328</v>
      </c>
      <c r="P104" s="50">
        <v>0.72424193566770401</v>
      </c>
      <c r="Q104" s="59">
        <v>8.0671271284620296</v>
      </c>
      <c r="R104" s="50">
        <v>1.6021471915862999</v>
      </c>
      <c r="S104" s="59">
        <v>26.913316936699399</v>
      </c>
      <c r="T104" s="50">
        <v>2.10438322117749</v>
      </c>
      <c r="U104" s="59">
        <v>43.578370172608402</v>
      </c>
      <c r="V104" s="50">
        <v>2.809322280075</v>
      </c>
      <c r="W104" s="59">
        <v>17.6971195730099</v>
      </c>
      <c r="X104" s="50">
        <v>2.1124211844199401</v>
      </c>
      <c r="Y104" s="59">
        <v>1.4048599199270799</v>
      </c>
      <c r="Z104" s="608">
        <v>0.59312323821011703</v>
      </c>
      <c r="AA104" s="817">
        <v>1.2889591834018099</v>
      </c>
      <c r="AB104" s="50">
        <v>0.737849265714415</v>
      </c>
      <c r="AC104" s="59">
        <v>4.4892191203203904</v>
      </c>
      <c r="AD104" s="50">
        <v>1.8165707461630201</v>
      </c>
      <c r="AE104" s="59">
        <v>25.7307968916279</v>
      </c>
      <c r="AF104" s="50">
        <v>2.8789447598728</v>
      </c>
      <c r="AG104" s="59">
        <v>46.127235340253797</v>
      </c>
      <c r="AH104" s="50">
        <v>3.3923340133947999</v>
      </c>
      <c r="AI104" s="59">
        <v>21.382403158775301</v>
      </c>
      <c r="AJ104" s="50">
        <v>2.9907871148915901</v>
      </c>
      <c r="AK104" s="59">
        <v>0.98138630562082096</v>
      </c>
      <c r="AL104" s="50">
        <v>0.64385264075802495</v>
      </c>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row>
    <row r="105" spans="1:125" s="165" customFormat="1" ht="12.75" customHeight="1" thickBot="1">
      <c r="A105" s="1084"/>
      <c r="B105" s="175" t="s">
        <v>24</v>
      </c>
      <c r="C105" s="177">
        <v>12.3596586209531</v>
      </c>
      <c r="D105" s="48">
        <v>1.0830935267983299</v>
      </c>
      <c r="E105" s="177">
        <v>24.303273493156301</v>
      </c>
      <c r="F105" s="48">
        <v>1.6027589812816001</v>
      </c>
      <c r="G105" s="177">
        <v>38.543794673363699</v>
      </c>
      <c r="H105" s="48">
        <v>1.9505039724636599</v>
      </c>
      <c r="I105" s="177">
        <v>21.4549757722579</v>
      </c>
      <c r="J105" s="48">
        <v>1.6844083060500401</v>
      </c>
      <c r="K105" s="177">
        <v>3.21278837881809</v>
      </c>
      <c r="L105" s="48">
        <v>0.63711357201087104</v>
      </c>
      <c r="M105" s="182" t="s">
        <v>49</v>
      </c>
      <c r="N105" s="592" t="s">
        <v>235</v>
      </c>
      <c r="O105" s="829">
        <v>4.6690570389421602</v>
      </c>
      <c r="P105" s="48">
        <v>1.23277568387825</v>
      </c>
      <c r="Q105" s="177">
        <v>22.053040242864999</v>
      </c>
      <c r="R105" s="48">
        <v>2.2210932036119502</v>
      </c>
      <c r="S105" s="177">
        <v>40.965927912412504</v>
      </c>
      <c r="T105" s="48">
        <v>2.8786307025170599</v>
      </c>
      <c r="U105" s="177">
        <v>27.627790772510799</v>
      </c>
      <c r="V105" s="48">
        <v>2.7654523345394701</v>
      </c>
      <c r="W105" s="177">
        <v>4.5073066883194102</v>
      </c>
      <c r="X105" s="48">
        <v>1.2390847736086701</v>
      </c>
      <c r="Y105" s="182" t="s">
        <v>49</v>
      </c>
      <c r="Z105" s="606" t="s">
        <v>235</v>
      </c>
      <c r="AA105" s="819" t="s">
        <v>236</v>
      </c>
      <c r="AB105" s="48" t="s">
        <v>235</v>
      </c>
      <c r="AC105" s="182" t="s">
        <v>236</v>
      </c>
      <c r="AD105" s="48" t="s">
        <v>235</v>
      </c>
      <c r="AE105" s="182" t="s">
        <v>236</v>
      </c>
      <c r="AF105" s="48" t="s">
        <v>235</v>
      </c>
      <c r="AG105" s="182" t="s">
        <v>236</v>
      </c>
      <c r="AH105" s="48" t="s">
        <v>235</v>
      </c>
      <c r="AI105" s="182" t="s">
        <v>236</v>
      </c>
      <c r="AJ105" s="48" t="s">
        <v>235</v>
      </c>
      <c r="AK105" s="182" t="s">
        <v>236</v>
      </c>
      <c r="AL105" s="48" t="s">
        <v>235</v>
      </c>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959"/>
      <c r="CO105" s="959"/>
      <c r="CP105" s="959"/>
      <c r="CQ105" s="959"/>
      <c r="CR105" s="959"/>
      <c r="CS105" s="959"/>
      <c r="CT105" s="959"/>
      <c r="CU105" s="959"/>
      <c r="CV105" s="959"/>
      <c r="CW105" s="959"/>
      <c r="CX105" s="959"/>
      <c r="CY105" s="959"/>
      <c r="CZ105" s="959"/>
      <c r="DA105" s="959"/>
      <c r="DB105" s="959"/>
      <c r="DC105" s="959"/>
      <c r="DD105" s="959"/>
      <c r="DE105" s="959"/>
      <c r="DF105" s="959"/>
      <c r="DG105" s="959"/>
      <c r="DH105" s="959"/>
      <c r="DI105" s="959"/>
      <c r="DJ105" s="959"/>
      <c r="DK105" s="959"/>
      <c r="DL105" s="959"/>
      <c r="DM105" s="959"/>
      <c r="DN105" s="959"/>
      <c r="DO105" s="959"/>
      <c r="DP105" s="959"/>
      <c r="DQ105" s="959"/>
      <c r="DR105" s="959"/>
      <c r="DS105" s="959"/>
      <c r="DT105" s="959"/>
      <c r="DU105" s="959"/>
    </row>
    <row r="106" spans="1:125" s="164" customFormat="1" ht="12.75" customHeight="1" thickBot="1">
      <c r="A106" s="1084"/>
      <c r="B106" s="60" t="s">
        <v>194</v>
      </c>
      <c r="C106" s="59">
        <v>5.6774486721495503</v>
      </c>
      <c r="D106" s="50">
        <v>2.1102160169626498</v>
      </c>
      <c r="E106" s="59">
        <v>23.488145544398101</v>
      </c>
      <c r="F106" s="50">
        <v>3.6942119851555999</v>
      </c>
      <c r="G106" s="59">
        <v>42.414842711611399</v>
      </c>
      <c r="H106" s="50">
        <v>3.7921703269279301</v>
      </c>
      <c r="I106" s="59">
        <v>25.2216602424675</v>
      </c>
      <c r="J106" s="50">
        <v>3.5005186915308202</v>
      </c>
      <c r="K106" s="59">
        <v>2.3756067097761702</v>
      </c>
      <c r="L106" s="50">
        <v>1.78834436995933</v>
      </c>
      <c r="M106" s="72">
        <v>0.82229611959724702</v>
      </c>
      <c r="N106" s="593">
        <v>0.85929853454189897</v>
      </c>
      <c r="O106" s="828">
        <v>1.83546990155671</v>
      </c>
      <c r="P106" s="50">
        <v>0.92498234192907802</v>
      </c>
      <c r="Q106" s="59">
        <v>15.0665843142241</v>
      </c>
      <c r="R106" s="50">
        <v>2.4156169236701501</v>
      </c>
      <c r="S106" s="59">
        <v>41.970826721739002</v>
      </c>
      <c r="T106" s="50">
        <v>3.85757723586062</v>
      </c>
      <c r="U106" s="59">
        <v>32.690971376900698</v>
      </c>
      <c r="V106" s="50">
        <v>2.6851197560679001</v>
      </c>
      <c r="W106" s="59">
        <v>7.8551932892577003</v>
      </c>
      <c r="X106" s="50">
        <v>1.58950013099156</v>
      </c>
      <c r="Y106" s="72">
        <v>0.58095439632176404</v>
      </c>
      <c r="Z106" s="608">
        <v>0.77996509833971395</v>
      </c>
      <c r="AA106" s="818" t="s">
        <v>236</v>
      </c>
      <c r="AB106" s="50" t="s">
        <v>235</v>
      </c>
      <c r="AC106" s="72" t="s">
        <v>236</v>
      </c>
      <c r="AD106" s="50" t="s">
        <v>235</v>
      </c>
      <c r="AE106" s="72" t="s">
        <v>236</v>
      </c>
      <c r="AF106" s="50" t="s">
        <v>235</v>
      </c>
      <c r="AG106" s="72" t="s">
        <v>236</v>
      </c>
      <c r="AH106" s="50" t="s">
        <v>235</v>
      </c>
      <c r="AI106" s="72" t="s">
        <v>236</v>
      </c>
      <c r="AJ106" s="50" t="s">
        <v>235</v>
      </c>
      <c r="AK106" s="72" t="s">
        <v>236</v>
      </c>
      <c r="AL106" s="50" t="s">
        <v>235</v>
      </c>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959"/>
      <c r="CO106" s="959"/>
      <c r="CP106" s="959"/>
      <c r="CQ106" s="959"/>
      <c r="CR106" s="959"/>
      <c r="CS106" s="959"/>
      <c r="CT106" s="959"/>
      <c r="CU106" s="959"/>
      <c r="CV106" s="959"/>
      <c r="CW106" s="959"/>
      <c r="CX106" s="959"/>
      <c r="CY106" s="959"/>
      <c r="CZ106" s="959"/>
      <c r="DA106" s="959"/>
      <c r="DB106" s="959"/>
      <c r="DC106" s="959"/>
      <c r="DD106" s="959"/>
      <c r="DE106" s="959"/>
      <c r="DF106" s="959"/>
      <c r="DG106" s="959"/>
      <c r="DH106" s="959"/>
      <c r="DI106" s="959"/>
      <c r="DJ106" s="959"/>
      <c r="DK106" s="959"/>
      <c r="DL106" s="959"/>
      <c r="DM106" s="959"/>
      <c r="DN106" s="959"/>
      <c r="DO106" s="959"/>
      <c r="DP106" s="959"/>
      <c r="DQ106" s="959"/>
      <c r="DR106" s="959"/>
      <c r="DS106" s="959"/>
      <c r="DT106" s="959"/>
      <c r="DU106" s="959"/>
    </row>
    <row r="107" spans="1:125" s="165" customFormat="1" ht="12.75" customHeight="1" thickBot="1">
      <c r="A107" s="1084"/>
      <c r="B107" s="176" t="s">
        <v>25</v>
      </c>
      <c r="C107" s="186">
        <v>6.5995581981024403</v>
      </c>
      <c r="D107" s="185">
        <v>0.66166882131572302</v>
      </c>
      <c r="E107" s="186">
        <v>14.2875515424077</v>
      </c>
      <c r="F107" s="185">
        <v>1.3111586781467399</v>
      </c>
      <c r="G107" s="186">
        <v>32.980830292215799</v>
      </c>
      <c r="H107" s="185">
        <v>1.5645894670392999</v>
      </c>
      <c r="I107" s="186">
        <v>34.188281468473903</v>
      </c>
      <c r="J107" s="185">
        <v>1.52080795370375</v>
      </c>
      <c r="K107" s="186">
        <v>11.0348925128838</v>
      </c>
      <c r="L107" s="185">
        <v>0.86302451438101002</v>
      </c>
      <c r="M107" s="184">
        <v>0.90888598591631797</v>
      </c>
      <c r="N107" s="594">
        <v>0.253352356955655</v>
      </c>
      <c r="O107" s="830">
        <v>4.3804435179774304</v>
      </c>
      <c r="P107" s="185">
        <v>1.4371299481181701</v>
      </c>
      <c r="Q107" s="186">
        <v>9.2950809459475092</v>
      </c>
      <c r="R107" s="185">
        <v>2.23898478182051</v>
      </c>
      <c r="S107" s="186">
        <v>28.444077302743601</v>
      </c>
      <c r="T107" s="185">
        <v>3.6466620591386598</v>
      </c>
      <c r="U107" s="186">
        <v>39.252929637834598</v>
      </c>
      <c r="V107" s="185">
        <v>3.9622653827812302</v>
      </c>
      <c r="W107" s="186">
        <v>17.181189064777602</v>
      </c>
      <c r="X107" s="185">
        <v>2.5016229271053598</v>
      </c>
      <c r="Y107" s="186">
        <v>1.44627953071917</v>
      </c>
      <c r="Z107" s="610">
        <v>0.81003539604744801</v>
      </c>
      <c r="AA107" s="821">
        <v>4.6106749856001397</v>
      </c>
      <c r="AB107" s="185">
        <v>1.61552965967664</v>
      </c>
      <c r="AC107" s="186">
        <v>9.6917175872657708</v>
      </c>
      <c r="AD107" s="185">
        <v>2.5925576252148899</v>
      </c>
      <c r="AE107" s="186">
        <v>30.200179910768</v>
      </c>
      <c r="AF107" s="185">
        <v>3.9843359281455801</v>
      </c>
      <c r="AG107" s="186">
        <v>39.448355184783601</v>
      </c>
      <c r="AH107" s="185">
        <v>4.5521687697708497</v>
      </c>
      <c r="AI107" s="186">
        <v>14.7493417017686</v>
      </c>
      <c r="AJ107" s="185">
        <v>3.7041546190578698</v>
      </c>
      <c r="AK107" s="184">
        <v>1.29973062981392</v>
      </c>
      <c r="AL107" s="185">
        <v>1.04780311562896</v>
      </c>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959"/>
      <c r="CO107" s="959"/>
      <c r="CP107" s="959"/>
      <c r="CQ107" s="959"/>
      <c r="CR107" s="959"/>
      <c r="CS107" s="959"/>
      <c r="CT107" s="959"/>
      <c r="CU107" s="959"/>
      <c r="CV107" s="959"/>
      <c r="CW107" s="959"/>
      <c r="CX107" s="959"/>
      <c r="CY107" s="959"/>
      <c r="CZ107" s="959"/>
      <c r="DA107" s="959"/>
      <c r="DB107" s="959"/>
      <c r="DC107" s="959"/>
      <c r="DD107" s="959"/>
      <c r="DE107" s="959"/>
      <c r="DF107" s="959"/>
      <c r="DG107" s="959"/>
      <c r="DH107" s="959"/>
      <c r="DI107" s="959"/>
      <c r="DJ107" s="959"/>
      <c r="DK107" s="959"/>
      <c r="DL107" s="959"/>
      <c r="DM107" s="959"/>
      <c r="DN107" s="959"/>
      <c r="DO107" s="959"/>
      <c r="DP107" s="959"/>
      <c r="DQ107" s="959"/>
      <c r="DR107" s="959"/>
      <c r="DS107" s="959"/>
      <c r="DT107" s="959"/>
      <c r="DU107" s="959"/>
    </row>
    <row r="108" spans="1:125" s="515" customFormat="1" ht="12.75" customHeight="1" thickBot="1">
      <c r="A108" s="1084"/>
      <c r="B108" s="271" t="s">
        <v>23</v>
      </c>
      <c r="C108" s="269">
        <v>9.0404039067839506</v>
      </c>
      <c r="D108" s="270">
        <v>0.23401851772677501</v>
      </c>
      <c r="E108" s="269">
        <v>20.639075163282801</v>
      </c>
      <c r="F108" s="270">
        <v>0.33803938476465401</v>
      </c>
      <c r="G108" s="269">
        <v>37.626322666464901</v>
      </c>
      <c r="H108" s="270">
        <v>0.39686400305512898</v>
      </c>
      <c r="I108" s="269">
        <v>26.4926710380877</v>
      </c>
      <c r="J108" s="270">
        <v>0.35214896685250902</v>
      </c>
      <c r="K108" s="269">
        <v>5.7938429184434197</v>
      </c>
      <c r="L108" s="270">
        <v>0.17535413270664699</v>
      </c>
      <c r="M108" s="269">
        <v>0.40768430693726798</v>
      </c>
      <c r="N108" s="595">
        <v>5.8363529240076699E-2</v>
      </c>
      <c r="O108" s="831">
        <v>3.9570258678042598</v>
      </c>
      <c r="P108" s="270">
        <v>0.242072452947654</v>
      </c>
      <c r="Q108" s="269">
        <v>14.475610074869399</v>
      </c>
      <c r="R108" s="270">
        <v>0.44703546502932201</v>
      </c>
      <c r="S108" s="269">
        <v>35.375633507829399</v>
      </c>
      <c r="T108" s="270">
        <v>0.61238838154588404</v>
      </c>
      <c r="U108" s="269">
        <v>35.228938547660903</v>
      </c>
      <c r="V108" s="270">
        <v>0.60349173558394997</v>
      </c>
      <c r="W108" s="269">
        <v>10.1893209082816</v>
      </c>
      <c r="X108" s="270">
        <v>0.36159712555453399</v>
      </c>
      <c r="Y108" s="269">
        <v>0.77347109355435495</v>
      </c>
      <c r="Z108" s="612">
        <v>0.108625503393931</v>
      </c>
      <c r="AA108" s="822">
        <v>3.7157399351537501</v>
      </c>
      <c r="AB108" s="270">
        <v>0.48993485824776101</v>
      </c>
      <c r="AC108" s="269">
        <v>11.4147744609293</v>
      </c>
      <c r="AD108" s="270">
        <v>0.84244993194399997</v>
      </c>
      <c r="AE108" s="269">
        <v>31.690801646668199</v>
      </c>
      <c r="AF108" s="270">
        <v>1.2352383206544399</v>
      </c>
      <c r="AG108" s="269">
        <v>38.129802767397202</v>
      </c>
      <c r="AH108" s="270">
        <v>1.21939130068797</v>
      </c>
      <c r="AI108" s="269">
        <v>13.7023068733165</v>
      </c>
      <c r="AJ108" s="270">
        <v>0.87912700052590997</v>
      </c>
      <c r="AK108" s="269">
        <v>1.3465743165350501</v>
      </c>
      <c r="AL108" s="270">
        <v>0.30722943811838799</v>
      </c>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row>
    <row r="109" spans="1:125" ht="12.75" customHeight="1" thickBot="1">
      <c r="A109" s="1085"/>
      <c r="B109" s="292" t="s">
        <v>26</v>
      </c>
      <c r="C109" s="293">
        <v>8.4356242202799496</v>
      </c>
      <c r="D109" s="294">
        <v>0.25648281900514702</v>
      </c>
      <c r="E109" s="293">
        <v>20.512861729244801</v>
      </c>
      <c r="F109" s="294">
        <v>0.39304841178565297</v>
      </c>
      <c r="G109" s="293">
        <v>38.385748366074303</v>
      </c>
      <c r="H109" s="294">
        <v>0.46225070150891301</v>
      </c>
      <c r="I109" s="293">
        <v>26.714702022267002</v>
      </c>
      <c r="J109" s="294">
        <v>0.40933855799864799</v>
      </c>
      <c r="K109" s="293">
        <v>5.5554963345062101</v>
      </c>
      <c r="L109" s="294">
        <v>0.197475657453967</v>
      </c>
      <c r="M109" s="293">
        <v>0.39556732762776098</v>
      </c>
      <c r="N109" s="596">
        <v>6.95891465155761E-2</v>
      </c>
      <c r="O109" s="832">
        <v>3.5134811385414499</v>
      </c>
      <c r="P109" s="294">
        <v>0.26550133565083101</v>
      </c>
      <c r="Q109" s="293">
        <v>14.2668409623169</v>
      </c>
      <c r="R109" s="294">
        <v>0.51944690712610098</v>
      </c>
      <c r="S109" s="293">
        <v>35.893653324198503</v>
      </c>
      <c r="T109" s="294">
        <v>0.71577599842536199</v>
      </c>
      <c r="U109" s="293">
        <v>35.212772151464897</v>
      </c>
      <c r="V109" s="294">
        <v>0.70613427933273099</v>
      </c>
      <c r="W109" s="293">
        <v>10.352727435629101</v>
      </c>
      <c r="X109" s="294">
        <v>0.42679223909576902</v>
      </c>
      <c r="Y109" s="293">
        <v>0.76052498784921896</v>
      </c>
      <c r="Z109" s="614">
        <v>0.127397025358019</v>
      </c>
      <c r="AA109" s="823">
        <v>3.02804343460331</v>
      </c>
      <c r="AB109" s="294">
        <v>0.48452956794791002</v>
      </c>
      <c r="AC109" s="293">
        <v>10.557328339363901</v>
      </c>
      <c r="AD109" s="294">
        <v>0.956452496870421</v>
      </c>
      <c r="AE109" s="293">
        <v>32.022498481145803</v>
      </c>
      <c r="AF109" s="294">
        <v>1.38345464262648</v>
      </c>
      <c r="AG109" s="293">
        <v>38.627956877410803</v>
      </c>
      <c r="AH109" s="294">
        <v>1.409517578377</v>
      </c>
      <c r="AI109" s="293">
        <v>14.3572819867693</v>
      </c>
      <c r="AJ109" s="294">
        <v>1.0519175240984699</v>
      </c>
      <c r="AK109" s="293">
        <v>1.4068908807067599</v>
      </c>
      <c r="AL109" s="294">
        <v>0.37520916764178103</v>
      </c>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row>
    <row r="110" spans="1:125" ht="12.75" customHeight="1" thickBot="1">
      <c r="A110" s="1086" t="s">
        <v>314</v>
      </c>
      <c r="B110" s="808" t="s">
        <v>10</v>
      </c>
      <c r="C110" s="809">
        <v>3.5068065578751302</v>
      </c>
      <c r="D110" s="810">
        <v>2.17204654961871</v>
      </c>
      <c r="E110" s="809">
        <v>20.460807748266401</v>
      </c>
      <c r="F110" s="810">
        <v>4.4775500361836702</v>
      </c>
      <c r="G110" s="809">
        <v>34.930272502455303</v>
      </c>
      <c r="H110" s="810">
        <v>6.3166641528903602</v>
      </c>
      <c r="I110" s="809">
        <v>31.259612062948399</v>
      </c>
      <c r="J110" s="810">
        <v>5.9804664894530699</v>
      </c>
      <c r="K110" s="809">
        <v>9.50933242337873</v>
      </c>
      <c r="L110" s="810">
        <v>4.2697954016723401</v>
      </c>
      <c r="M110" s="811" t="s">
        <v>49</v>
      </c>
      <c r="N110" s="814" t="s">
        <v>235</v>
      </c>
      <c r="O110" s="826">
        <v>2.3424630870171099</v>
      </c>
      <c r="P110" s="810">
        <v>0.49486559384420897</v>
      </c>
      <c r="Q110" s="809">
        <v>10.985168655228099</v>
      </c>
      <c r="R110" s="810">
        <v>1.06629922261174</v>
      </c>
      <c r="S110" s="809">
        <v>33.098351372361101</v>
      </c>
      <c r="T110" s="810">
        <v>1.56176366021137</v>
      </c>
      <c r="U110" s="809">
        <v>38.947088682307999</v>
      </c>
      <c r="V110" s="810">
        <v>1.6577366468672801</v>
      </c>
      <c r="W110" s="809">
        <v>13.429114710879499</v>
      </c>
      <c r="X110" s="810">
        <v>1.01956568954475</v>
      </c>
      <c r="Y110" s="811">
        <v>1.1978134922061301</v>
      </c>
      <c r="Z110" s="827">
        <v>0.38604495070261302</v>
      </c>
      <c r="AA110" s="816">
        <v>1.1424959387435301</v>
      </c>
      <c r="AB110" s="810">
        <v>0.48640648827895899</v>
      </c>
      <c r="AC110" s="809">
        <v>6.62645647227213</v>
      </c>
      <c r="AD110" s="810">
        <v>1.14088620484484</v>
      </c>
      <c r="AE110" s="809">
        <v>23.094847536419</v>
      </c>
      <c r="AF110" s="810">
        <v>2.02195166670717</v>
      </c>
      <c r="AG110" s="809">
        <v>46.249859908784899</v>
      </c>
      <c r="AH110" s="810">
        <v>2.36002958408065</v>
      </c>
      <c r="AI110" s="809">
        <v>20.477447553388799</v>
      </c>
      <c r="AJ110" s="810">
        <v>1.94568472870729</v>
      </c>
      <c r="AK110" s="811">
        <v>2.4088925903916301</v>
      </c>
      <c r="AL110" s="810">
        <v>0.73440472015915603</v>
      </c>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row>
    <row r="111" spans="1:125" s="164" customFormat="1" ht="12.75" customHeight="1" thickBot="1">
      <c r="A111" s="1086"/>
      <c r="B111" s="807" t="s">
        <v>9</v>
      </c>
      <c r="C111" s="59">
        <v>1.9531485242721001</v>
      </c>
      <c r="D111" s="50">
        <v>1.2661167769046</v>
      </c>
      <c r="E111" s="59">
        <v>13.1306560291856</v>
      </c>
      <c r="F111" s="50">
        <v>2.5117903289206001</v>
      </c>
      <c r="G111" s="59">
        <v>36.363720983944397</v>
      </c>
      <c r="H111" s="50">
        <v>4.0552836616953103</v>
      </c>
      <c r="I111" s="59">
        <v>35.656796426329898</v>
      </c>
      <c r="J111" s="50">
        <v>4.0821044274636602</v>
      </c>
      <c r="K111" s="59">
        <v>11.255785531966</v>
      </c>
      <c r="L111" s="50">
        <v>3.0621423693449299</v>
      </c>
      <c r="M111" s="72">
        <v>1.6398925043019801</v>
      </c>
      <c r="N111" s="593">
        <v>1.4367316399127701</v>
      </c>
      <c r="O111" s="828">
        <v>4.8278680665078504</v>
      </c>
      <c r="P111" s="50">
        <v>1.5360482529589901</v>
      </c>
      <c r="Q111" s="59">
        <v>16.092052693950301</v>
      </c>
      <c r="R111" s="50">
        <v>2.9566554885808398</v>
      </c>
      <c r="S111" s="59">
        <v>31.796284441244602</v>
      </c>
      <c r="T111" s="50">
        <v>4.01341392677491</v>
      </c>
      <c r="U111" s="59">
        <v>33.583136920156598</v>
      </c>
      <c r="V111" s="50">
        <v>4.1547147475939701</v>
      </c>
      <c r="W111" s="59">
        <v>12.116491946539799</v>
      </c>
      <c r="X111" s="50">
        <v>2.15179231526231</v>
      </c>
      <c r="Y111" s="72">
        <v>1.58416593160093</v>
      </c>
      <c r="Z111" s="608">
        <v>1.0717139465985901</v>
      </c>
      <c r="AA111" s="817">
        <v>3.5820324987673899</v>
      </c>
      <c r="AB111" s="50">
        <v>1.5038574791805499</v>
      </c>
      <c r="AC111" s="59">
        <v>7.0122936779127798</v>
      </c>
      <c r="AD111" s="50">
        <v>2.8038671496026</v>
      </c>
      <c r="AE111" s="59">
        <v>25.311124831000001</v>
      </c>
      <c r="AF111" s="50">
        <v>4.8724554800078899</v>
      </c>
      <c r="AG111" s="59">
        <v>38.696674301882403</v>
      </c>
      <c r="AH111" s="50">
        <v>5.29388399645749</v>
      </c>
      <c r="AI111" s="59">
        <v>21.925806538606398</v>
      </c>
      <c r="AJ111" s="50">
        <v>3.5348089514743002</v>
      </c>
      <c r="AK111" s="59">
        <v>3.4720681518309902</v>
      </c>
      <c r="AL111" s="50">
        <v>1.79271682463086</v>
      </c>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959"/>
      <c r="CO111" s="959"/>
      <c r="CP111" s="959"/>
      <c r="CQ111" s="959"/>
      <c r="CR111" s="959"/>
      <c r="CS111" s="959"/>
      <c r="CT111" s="959"/>
      <c r="CU111" s="959"/>
      <c r="CV111" s="959"/>
      <c r="CW111" s="959"/>
      <c r="CX111" s="959"/>
      <c r="CY111" s="959"/>
      <c r="CZ111" s="959"/>
      <c r="DA111" s="959"/>
      <c r="DB111" s="959"/>
      <c r="DC111" s="959"/>
      <c r="DD111" s="959"/>
      <c r="DE111" s="959"/>
      <c r="DF111" s="959"/>
      <c r="DG111" s="959"/>
      <c r="DH111" s="959"/>
      <c r="DI111" s="959"/>
      <c r="DJ111" s="959"/>
      <c r="DK111" s="959"/>
      <c r="DL111" s="959"/>
      <c r="DM111" s="959"/>
      <c r="DN111" s="959"/>
      <c r="DO111" s="959"/>
      <c r="DP111" s="959"/>
      <c r="DQ111" s="959"/>
      <c r="DR111" s="959"/>
      <c r="DS111" s="959"/>
      <c r="DT111" s="959"/>
      <c r="DU111" s="959"/>
    </row>
    <row r="112" spans="1:125" s="165" customFormat="1" ht="12.75" customHeight="1" thickBot="1">
      <c r="A112" s="1086"/>
      <c r="B112" s="175" t="s">
        <v>11</v>
      </c>
      <c r="C112" s="49">
        <v>2.2185508478626499</v>
      </c>
      <c r="D112" s="48">
        <v>1.43935300687056</v>
      </c>
      <c r="E112" s="49">
        <v>11.1695071463849</v>
      </c>
      <c r="F112" s="48">
        <v>3.3049914160331699</v>
      </c>
      <c r="G112" s="49">
        <v>35.156246982483601</v>
      </c>
      <c r="H112" s="48">
        <v>4.9132190777293996</v>
      </c>
      <c r="I112" s="49">
        <v>38.083046331046802</v>
      </c>
      <c r="J112" s="48">
        <v>3.9864814799829702</v>
      </c>
      <c r="K112" s="49">
        <v>12.652941628498599</v>
      </c>
      <c r="L112" s="48">
        <v>2.63783937515919</v>
      </c>
      <c r="M112" s="182">
        <v>0.71970706372341997</v>
      </c>
      <c r="N112" s="592">
        <v>0.86504312780083303</v>
      </c>
      <c r="O112" s="704">
        <v>1.47846886602482</v>
      </c>
      <c r="P112" s="48">
        <v>0.43953621274575899</v>
      </c>
      <c r="Q112" s="49">
        <v>6.7508696691374901</v>
      </c>
      <c r="R112" s="48">
        <v>1.22141721893037</v>
      </c>
      <c r="S112" s="812">
        <v>29.395879268790001</v>
      </c>
      <c r="T112" s="48">
        <v>1.5294367576863901</v>
      </c>
      <c r="U112" s="49">
        <v>44.931227162612402</v>
      </c>
      <c r="V112" s="48">
        <v>1.6896983975197499</v>
      </c>
      <c r="W112" s="49">
        <v>16.0885452728714</v>
      </c>
      <c r="X112" s="48">
        <v>1.3406758382948301</v>
      </c>
      <c r="Y112" s="182">
        <v>1.35500976056393</v>
      </c>
      <c r="Z112" s="606">
        <v>0.409285312084959</v>
      </c>
      <c r="AA112" s="737">
        <v>1.0013398989176101</v>
      </c>
      <c r="AB112" s="48">
        <v>0.52571132435772105</v>
      </c>
      <c r="AC112" s="49">
        <v>4.5473805511860697</v>
      </c>
      <c r="AD112" s="48">
        <v>1.1807862305662999</v>
      </c>
      <c r="AE112" s="49">
        <v>23.703645833068499</v>
      </c>
      <c r="AF112" s="48">
        <v>2.9195330813345302</v>
      </c>
      <c r="AG112" s="49">
        <v>47.216972303647303</v>
      </c>
      <c r="AH112" s="48">
        <v>3.33941414301662</v>
      </c>
      <c r="AI112" s="49">
        <v>21.215772069156401</v>
      </c>
      <c r="AJ112" s="48">
        <v>2.2137317993132402</v>
      </c>
      <c r="AK112" s="49">
        <v>2.31488934402419</v>
      </c>
      <c r="AL112" s="48">
        <v>0.99610534070251999</v>
      </c>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959"/>
      <c r="CO112" s="959"/>
      <c r="CP112" s="959"/>
      <c r="CQ112" s="959"/>
      <c r="CR112" s="959"/>
      <c r="CS112" s="959"/>
      <c r="CT112" s="959"/>
      <c r="CU112" s="959"/>
      <c r="CV112" s="959"/>
      <c r="CW112" s="959"/>
      <c r="CX112" s="959"/>
      <c r="CY112" s="959"/>
      <c r="CZ112" s="959"/>
      <c r="DA112" s="959"/>
      <c r="DB112" s="959"/>
      <c r="DC112" s="959"/>
      <c r="DD112" s="959"/>
      <c r="DE112" s="959"/>
      <c r="DF112" s="959"/>
      <c r="DG112" s="959"/>
      <c r="DH112" s="959"/>
      <c r="DI112" s="959"/>
      <c r="DJ112" s="959"/>
      <c r="DK112" s="959"/>
      <c r="DL112" s="959"/>
      <c r="DM112" s="959"/>
      <c r="DN112" s="959"/>
      <c r="DO112" s="959"/>
      <c r="DP112" s="959"/>
      <c r="DQ112" s="959"/>
      <c r="DR112" s="959"/>
      <c r="DS112" s="959"/>
      <c r="DT112" s="959"/>
      <c r="DU112" s="959"/>
    </row>
    <row r="113" spans="1:125" s="164" customFormat="1" ht="12.75" customHeight="1" thickBot="1">
      <c r="A113" s="1086"/>
      <c r="B113" s="60" t="s">
        <v>12</v>
      </c>
      <c r="C113" s="59">
        <v>3.8400546012606398</v>
      </c>
      <c r="D113" s="50">
        <v>0.79996310320883002</v>
      </c>
      <c r="E113" s="59">
        <v>14.1655600538658</v>
      </c>
      <c r="F113" s="50">
        <v>1.49155766346587</v>
      </c>
      <c r="G113" s="59">
        <v>34.176669615757</v>
      </c>
      <c r="H113" s="50">
        <v>1.8292453248783</v>
      </c>
      <c r="I113" s="59">
        <v>35.558445729244497</v>
      </c>
      <c r="J113" s="50">
        <v>2.0837568792312799</v>
      </c>
      <c r="K113" s="59">
        <v>10.8909728216146</v>
      </c>
      <c r="L113" s="50">
        <v>1.62072238072409</v>
      </c>
      <c r="M113" s="72">
        <v>1.3682971782576001</v>
      </c>
      <c r="N113" s="593">
        <v>0.59880430960381903</v>
      </c>
      <c r="O113" s="828">
        <v>4.1413833644054003</v>
      </c>
      <c r="P113" s="50">
        <v>0.65866559282208803</v>
      </c>
      <c r="Q113" s="59">
        <v>15.0758495119034</v>
      </c>
      <c r="R113" s="50">
        <v>1.0079639873842601</v>
      </c>
      <c r="S113" s="59">
        <v>32.283407417315601</v>
      </c>
      <c r="T113" s="50">
        <v>1.38433013323298</v>
      </c>
      <c r="U113" s="59">
        <v>35.505005214128097</v>
      </c>
      <c r="V113" s="50">
        <v>1.5903285356755099</v>
      </c>
      <c r="W113" s="59">
        <v>11.796938614687299</v>
      </c>
      <c r="X113" s="50">
        <v>1.03001788781459</v>
      </c>
      <c r="Y113" s="72">
        <v>1.1974158775602599</v>
      </c>
      <c r="Z113" s="608">
        <v>0.43310087339214598</v>
      </c>
      <c r="AA113" s="818">
        <v>1.92044851701877</v>
      </c>
      <c r="AB113" s="50">
        <v>0.60109609243044004</v>
      </c>
      <c r="AC113" s="59">
        <v>11.8539174310022</v>
      </c>
      <c r="AD113" s="50">
        <v>1.4596585406535101</v>
      </c>
      <c r="AE113" s="59">
        <v>30.821922422115801</v>
      </c>
      <c r="AF113" s="50">
        <v>2.11293326192675</v>
      </c>
      <c r="AG113" s="59">
        <v>38.741322783365398</v>
      </c>
      <c r="AH113" s="50">
        <v>2.2072663808971602</v>
      </c>
      <c r="AI113" s="59">
        <v>14.936975426352699</v>
      </c>
      <c r="AJ113" s="50">
        <v>1.4523312101674399</v>
      </c>
      <c r="AK113" s="72">
        <v>1.7254134201450799</v>
      </c>
      <c r="AL113" s="50">
        <v>0.58476248481961501</v>
      </c>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959"/>
      <c r="CO113" s="959"/>
      <c r="CP113" s="959"/>
      <c r="CQ113" s="959"/>
      <c r="CR113" s="959"/>
      <c r="CS113" s="959"/>
      <c r="CT113" s="959"/>
      <c r="CU113" s="959"/>
      <c r="CV113" s="959"/>
      <c r="CW113" s="959"/>
      <c r="CX113" s="959"/>
      <c r="CY113" s="959"/>
      <c r="CZ113" s="959"/>
      <c r="DA113" s="959"/>
      <c r="DB113" s="959"/>
      <c r="DC113" s="959"/>
      <c r="DD113" s="959"/>
      <c r="DE113" s="959"/>
      <c r="DF113" s="959"/>
      <c r="DG113" s="959"/>
      <c r="DH113" s="959"/>
      <c r="DI113" s="959"/>
      <c r="DJ113" s="959"/>
      <c r="DK113" s="959"/>
      <c r="DL113" s="959"/>
      <c r="DM113" s="959"/>
      <c r="DN113" s="959"/>
      <c r="DO113" s="959"/>
      <c r="DP113" s="959"/>
      <c r="DQ113" s="959"/>
      <c r="DR113" s="959"/>
      <c r="DS113" s="959"/>
      <c r="DT113" s="959"/>
      <c r="DU113" s="959"/>
    </row>
    <row r="114" spans="1:125" s="165" customFormat="1" ht="12.75" customHeight="1" thickBot="1">
      <c r="A114" s="1086"/>
      <c r="B114" s="175" t="s">
        <v>14</v>
      </c>
      <c r="C114" s="49">
        <v>2.89</v>
      </c>
      <c r="D114" s="48">
        <v>1.64949043339747</v>
      </c>
      <c r="E114" s="49">
        <v>12.79</v>
      </c>
      <c r="F114" s="48">
        <v>3.5662604077526199</v>
      </c>
      <c r="G114" s="49">
        <v>38.770000000000003</v>
      </c>
      <c r="H114" s="48">
        <v>4.8035641176179702</v>
      </c>
      <c r="I114" s="49">
        <v>37.99</v>
      </c>
      <c r="J114" s="48">
        <v>5.4755332612604501</v>
      </c>
      <c r="K114" s="49">
        <v>7.24</v>
      </c>
      <c r="L114" s="48">
        <v>2.8392174187434098</v>
      </c>
      <c r="M114" s="182"/>
      <c r="N114" s="592" t="s">
        <v>235</v>
      </c>
      <c r="O114" s="704">
        <v>2.39</v>
      </c>
      <c r="P114" s="48">
        <v>1.1280244836200299</v>
      </c>
      <c r="Q114" s="49">
        <v>12.11</v>
      </c>
      <c r="R114" s="48">
        <v>2.10027955117395</v>
      </c>
      <c r="S114" s="812">
        <v>38.51</v>
      </c>
      <c r="T114" s="48">
        <v>3.2403142051202201</v>
      </c>
      <c r="U114" s="49">
        <v>38.950000000000003</v>
      </c>
      <c r="V114" s="48">
        <v>3.1393379443571399</v>
      </c>
      <c r="W114" s="49">
        <v>7.6</v>
      </c>
      <c r="X114" s="48">
        <v>1.4414896100408401</v>
      </c>
      <c r="Y114" s="182"/>
      <c r="Z114" s="606" t="s">
        <v>235</v>
      </c>
      <c r="AA114" s="737"/>
      <c r="AB114" s="48" t="s">
        <v>235</v>
      </c>
      <c r="AC114" s="49">
        <v>9.84</v>
      </c>
      <c r="AD114" s="48">
        <v>2.4953893840714998</v>
      </c>
      <c r="AE114" s="49">
        <v>36.31</v>
      </c>
      <c r="AF114" s="48">
        <v>4.1620018775842604</v>
      </c>
      <c r="AG114" s="49">
        <v>38.700000000000003</v>
      </c>
      <c r="AH114" s="48">
        <v>4.1807079161437404</v>
      </c>
      <c r="AI114" s="49">
        <v>13.88</v>
      </c>
      <c r="AJ114" s="48">
        <v>3.0695710910865799</v>
      </c>
      <c r="AK114" s="49">
        <v>0.9</v>
      </c>
      <c r="AL114" s="48">
        <v>0.84626457237171904</v>
      </c>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959"/>
      <c r="CO114" s="959"/>
      <c r="CP114" s="959"/>
      <c r="CQ114" s="959"/>
      <c r="CR114" s="959"/>
      <c r="CS114" s="959"/>
      <c r="CT114" s="959"/>
      <c r="CU114" s="959"/>
      <c r="CV114" s="959"/>
      <c r="CW114" s="959"/>
      <c r="CX114" s="959"/>
      <c r="CY114" s="959"/>
      <c r="CZ114" s="959"/>
      <c r="DA114" s="959"/>
      <c r="DB114" s="959"/>
      <c r="DC114" s="959"/>
      <c r="DD114" s="959"/>
      <c r="DE114" s="959"/>
      <c r="DF114" s="959"/>
      <c r="DG114" s="959"/>
      <c r="DH114" s="959"/>
      <c r="DI114" s="959"/>
      <c r="DJ114" s="959"/>
      <c r="DK114" s="959"/>
      <c r="DL114" s="959"/>
      <c r="DM114" s="959"/>
      <c r="DN114" s="959"/>
      <c r="DO114" s="959"/>
      <c r="DP114" s="959"/>
      <c r="DQ114" s="959"/>
      <c r="DR114" s="959"/>
      <c r="DS114" s="959"/>
      <c r="DT114" s="959"/>
      <c r="DU114" s="959"/>
    </row>
    <row r="115" spans="1:125" s="164" customFormat="1" ht="12.75" customHeight="1" thickBot="1">
      <c r="A115" s="1086"/>
      <c r="B115" s="60" t="s">
        <v>13</v>
      </c>
      <c r="C115" s="59">
        <v>1.4988319908677701</v>
      </c>
      <c r="D115" s="50">
        <v>1.2379935036407099</v>
      </c>
      <c r="E115" s="59">
        <v>12.348756549094899</v>
      </c>
      <c r="F115" s="50">
        <v>4.5561103274594101</v>
      </c>
      <c r="G115" s="59">
        <v>43.7979768765328</v>
      </c>
      <c r="H115" s="50">
        <v>6.2087195902004302</v>
      </c>
      <c r="I115" s="59">
        <v>35.397026992235702</v>
      </c>
      <c r="J115" s="50">
        <v>5.7354006085056799</v>
      </c>
      <c r="K115" s="59">
        <v>6.73483130145038</v>
      </c>
      <c r="L115" s="50">
        <v>2.9544575669725801</v>
      </c>
      <c r="M115" s="72" t="s">
        <v>49</v>
      </c>
      <c r="N115" s="593" t="s">
        <v>235</v>
      </c>
      <c r="O115" s="828">
        <v>0.687039921743263</v>
      </c>
      <c r="P115" s="50">
        <v>0.380381797265823</v>
      </c>
      <c r="Q115" s="59">
        <v>9.0163002679843292</v>
      </c>
      <c r="R115" s="50">
        <v>1.22864607145093</v>
      </c>
      <c r="S115" s="59">
        <v>38.897182125931302</v>
      </c>
      <c r="T115" s="50">
        <v>2.2057977197627898</v>
      </c>
      <c r="U115" s="59">
        <v>42.795109932617798</v>
      </c>
      <c r="V115" s="50">
        <v>2.15044051938479</v>
      </c>
      <c r="W115" s="59">
        <v>8.4326723162796302</v>
      </c>
      <c r="X115" s="50">
        <v>1.5148257213546901</v>
      </c>
      <c r="Y115" s="72" t="s">
        <v>49</v>
      </c>
      <c r="Z115" s="608" t="s">
        <v>235</v>
      </c>
      <c r="AA115" s="818" t="s">
        <v>49</v>
      </c>
      <c r="AB115" s="50" t="s">
        <v>235</v>
      </c>
      <c r="AC115" s="59">
        <v>3.93935864220412</v>
      </c>
      <c r="AD115" s="50">
        <v>1.2106124377849301</v>
      </c>
      <c r="AE115" s="59">
        <v>33.665442945459603</v>
      </c>
      <c r="AF115" s="50">
        <v>2.56943372797907</v>
      </c>
      <c r="AG115" s="59">
        <v>48.836537155602898</v>
      </c>
      <c r="AH115" s="50">
        <v>2.7098409794279998</v>
      </c>
      <c r="AI115" s="59">
        <v>12.404119382228201</v>
      </c>
      <c r="AJ115" s="50">
        <v>1.94704485067551</v>
      </c>
      <c r="AK115" s="72">
        <v>0.83558045914870305</v>
      </c>
      <c r="AL115" s="50">
        <v>0.59569714632150295</v>
      </c>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959"/>
      <c r="CO115" s="959"/>
      <c r="CP115" s="959"/>
      <c r="CQ115" s="959"/>
      <c r="CR115" s="959"/>
      <c r="CS115" s="959"/>
      <c r="CT115" s="959"/>
      <c r="CU115" s="959"/>
      <c r="CV115" s="959"/>
      <c r="CW115" s="959"/>
      <c r="CX115" s="959"/>
      <c r="CY115" s="959"/>
      <c r="CZ115" s="959"/>
      <c r="DA115" s="959"/>
      <c r="DB115" s="959"/>
      <c r="DC115" s="959"/>
      <c r="DD115" s="959"/>
      <c r="DE115" s="959"/>
      <c r="DF115" s="959"/>
      <c r="DG115" s="959"/>
      <c r="DH115" s="959"/>
      <c r="DI115" s="959"/>
      <c r="DJ115" s="959"/>
      <c r="DK115" s="959"/>
      <c r="DL115" s="959"/>
      <c r="DM115" s="959"/>
      <c r="DN115" s="959"/>
      <c r="DO115" s="959"/>
      <c r="DP115" s="959"/>
      <c r="DQ115" s="959"/>
      <c r="DR115" s="959"/>
      <c r="DS115" s="959"/>
      <c r="DT115" s="959"/>
      <c r="DU115" s="959"/>
    </row>
    <row r="116" spans="1:125" s="165" customFormat="1" ht="12.75" customHeight="1" thickBot="1">
      <c r="A116" s="1086"/>
      <c r="B116" s="175" t="s">
        <v>15</v>
      </c>
      <c r="C116" s="177">
        <v>2.5201104902462399</v>
      </c>
      <c r="D116" s="48">
        <v>1.1062174653796599</v>
      </c>
      <c r="E116" s="177">
        <v>10.275437479248501</v>
      </c>
      <c r="F116" s="48">
        <v>2.1149061462990102</v>
      </c>
      <c r="G116" s="177">
        <v>35.602469716587898</v>
      </c>
      <c r="H116" s="48">
        <v>3.11564275271438</v>
      </c>
      <c r="I116" s="177">
        <v>37.073243041445103</v>
      </c>
      <c r="J116" s="48">
        <v>3.5078275640071501</v>
      </c>
      <c r="K116" s="177">
        <v>12.8961999374902</v>
      </c>
      <c r="L116" s="48">
        <v>2.2497595269452302</v>
      </c>
      <c r="M116" s="182">
        <v>1.63253933498207</v>
      </c>
      <c r="N116" s="592">
        <v>1.12192750259299</v>
      </c>
      <c r="O116" s="829">
        <v>2.2730021322623699</v>
      </c>
      <c r="P116" s="48">
        <v>0.59037718428653196</v>
      </c>
      <c r="Q116" s="177">
        <v>10.0158233898657</v>
      </c>
      <c r="R116" s="48">
        <v>1.4265247906788801</v>
      </c>
      <c r="S116" s="177">
        <v>31.072996915900401</v>
      </c>
      <c r="T116" s="48">
        <v>1.922038786766</v>
      </c>
      <c r="U116" s="177">
        <v>39.869979902949197</v>
      </c>
      <c r="V116" s="48">
        <v>2.11166803704758</v>
      </c>
      <c r="W116" s="177">
        <v>15.2139290802186</v>
      </c>
      <c r="X116" s="48">
        <v>1.7364138109066001</v>
      </c>
      <c r="Y116" s="182">
        <v>1.55426857880379</v>
      </c>
      <c r="Z116" s="606">
        <v>0.58523795099032805</v>
      </c>
      <c r="AA116" s="819">
        <v>1.2453896714275501</v>
      </c>
      <c r="AB116" s="48">
        <v>0.538837210341919</v>
      </c>
      <c r="AC116" s="182">
        <v>5.0613016828250501</v>
      </c>
      <c r="AD116" s="48">
        <v>1.44941893275725</v>
      </c>
      <c r="AE116" s="182">
        <v>25.761325448038999</v>
      </c>
      <c r="AF116" s="48">
        <v>2.8645276581759198</v>
      </c>
      <c r="AG116" s="182">
        <v>45.108990994683502</v>
      </c>
      <c r="AH116" s="48">
        <v>3.6713844787017398</v>
      </c>
      <c r="AI116" s="182">
        <v>20.493892075762101</v>
      </c>
      <c r="AJ116" s="48">
        <v>2.77083458773915</v>
      </c>
      <c r="AK116" s="182">
        <v>2.3291001272627998</v>
      </c>
      <c r="AL116" s="48">
        <v>1.1332713687184399</v>
      </c>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959"/>
      <c r="CO116" s="959"/>
      <c r="CP116" s="959"/>
      <c r="CQ116" s="959"/>
      <c r="CR116" s="959"/>
      <c r="CS116" s="959"/>
      <c r="CT116" s="959"/>
      <c r="CU116" s="959"/>
      <c r="CV116" s="959"/>
      <c r="CW116" s="959"/>
      <c r="CX116" s="959"/>
      <c r="CY116" s="959"/>
      <c r="CZ116" s="959"/>
      <c r="DA116" s="959"/>
      <c r="DB116" s="959"/>
      <c r="DC116" s="959"/>
      <c r="DD116" s="959"/>
      <c r="DE116" s="959"/>
      <c r="DF116" s="959"/>
      <c r="DG116" s="959"/>
      <c r="DH116" s="959"/>
      <c r="DI116" s="959"/>
      <c r="DJ116" s="959"/>
      <c r="DK116" s="959"/>
      <c r="DL116" s="959"/>
      <c r="DM116" s="959"/>
      <c r="DN116" s="959"/>
      <c r="DO116" s="959"/>
      <c r="DP116" s="959"/>
      <c r="DQ116" s="959"/>
      <c r="DR116" s="959"/>
      <c r="DS116" s="959"/>
      <c r="DT116" s="959"/>
      <c r="DU116" s="959"/>
    </row>
    <row r="117" spans="1:125" s="164" customFormat="1" ht="12.75" customHeight="1" thickBot="1">
      <c r="A117" s="1086"/>
      <c r="B117" s="60" t="s">
        <v>197</v>
      </c>
      <c r="C117" s="59">
        <v>8.6295697200881598</v>
      </c>
      <c r="D117" s="50">
        <v>1.9671695250660699</v>
      </c>
      <c r="E117" s="59">
        <v>26.851468628763602</v>
      </c>
      <c r="F117" s="50">
        <v>2.9559970607384201</v>
      </c>
      <c r="G117" s="59">
        <v>40.709548233848899</v>
      </c>
      <c r="H117" s="50">
        <v>3.29791915621847</v>
      </c>
      <c r="I117" s="59">
        <v>20.084929770305799</v>
      </c>
      <c r="J117" s="50">
        <v>2.52387309310491</v>
      </c>
      <c r="K117" s="59">
        <v>3.5905595855196402</v>
      </c>
      <c r="L117" s="50">
        <v>1.19320669645628</v>
      </c>
      <c r="M117" s="72" t="s">
        <v>49</v>
      </c>
      <c r="N117" s="593" t="s">
        <v>235</v>
      </c>
      <c r="O117" s="828">
        <v>4.3740923357288297</v>
      </c>
      <c r="P117" s="50">
        <v>0.75435114385366697</v>
      </c>
      <c r="Q117" s="59">
        <v>17.7983508164242</v>
      </c>
      <c r="R117" s="50">
        <v>1.27259133019</v>
      </c>
      <c r="S117" s="59">
        <v>38.584924041790899</v>
      </c>
      <c r="T117" s="50">
        <v>1.6079676258689799</v>
      </c>
      <c r="U117" s="59">
        <v>30.5226778169962</v>
      </c>
      <c r="V117" s="50">
        <v>1.89451316075736</v>
      </c>
      <c r="W117" s="59">
        <v>8.1831712070848095</v>
      </c>
      <c r="X117" s="50">
        <v>1.0412613110653901</v>
      </c>
      <c r="Y117" s="59">
        <v>0.536783781974982</v>
      </c>
      <c r="Z117" s="608">
        <v>0.27646799254130799</v>
      </c>
      <c r="AA117" s="818">
        <v>3.4635146021682002</v>
      </c>
      <c r="AB117" s="50">
        <v>1.5330317606221</v>
      </c>
      <c r="AC117" s="59">
        <v>14.2045475622797</v>
      </c>
      <c r="AD117" s="50">
        <v>2.46589282103748</v>
      </c>
      <c r="AE117" s="59">
        <v>34.749784344090301</v>
      </c>
      <c r="AF117" s="50">
        <v>3.1099307318539098</v>
      </c>
      <c r="AG117" s="59">
        <v>34.1463261989202</v>
      </c>
      <c r="AH117" s="50">
        <v>2.92725734666982</v>
      </c>
      <c r="AI117" s="59">
        <v>12.629011649112501</v>
      </c>
      <c r="AJ117" s="50">
        <v>2.3238304566854402</v>
      </c>
      <c r="AK117" s="59">
        <v>0.80681564342906797</v>
      </c>
      <c r="AL117" s="50">
        <v>0.53859758635885602</v>
      </c>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959"/>
      <c r="CO117" s="959"/>
      <c r="CP117" s="959"/>
      <c r="CQ117" s="959"/>
      <c r="CR117" s="959"/>
      <c r="CS117" s="959"/>
      <c r="CT117" s="959"/>
      <c r="CU117" s="959"/>
      <c r="CV117" s="959"/>
      <c r="CW117" s="959"/>
      <c r="CX117" s="959"/>
      <c r="CY117" s="959"/>
      <c r="CZ117" s="959"/>
      <c r="DA117" s="959"/>
      <c r="DB117" s="959"/>
      <c r="DC117" s="959"/>
      <c r="DD117" s="959"/>
      <c r="DE117" s="959"/>
      <c r="DF117" s="959"/>
      <c r="DG117" s="959"/>
      <c r="DH117" s="959"/>
      <c r="DI117" s="959"/>
      <c r="DJ117" s="959"/>
      <c r="DK117" s="959"/>
      <c r="DL117" s="959"/>
      <c r="DM117" s="959"/>
      <c r="DN117" s="959"/>
      <c r="DO117" s="959"/>
      <c r="DP117" s="959"/>
      <c r="DQ117" s="959"/>
      <c r="DR117" s="959"/>
      <c r="DS117" s="959"/>
      <c r="DT117" s="959"/>
      <c r="DU117" s="959"/>
    </row>
    <row r="118" spans="1:125" s="165" customFormat="1" ht="12.75" customHeight="1" thickBot="1">
      <c r="A118" s="1086"/>
      <c r="B118" s="175" t="s">
        <v>16</v>
      </c>
      <c r="C118" s="177">
        <v>1.41557671879408</v>
      </c>
      <c r="D118" s="48">
        <v>1.0042804012864099</v>
      </c>
      <c r="E118" s="177">
        <v>9.6723536505907095</v>
      </c>
      <c r="F118" s="48">
        <v>2.8043080423525</v>
      </c>
      <c r="G118" s="177">
        <v>36.779365168676897</v>
      </c>
      <c r="H118" s="48">
        <v>5.2934828384747004</v>
      </c>
      <c r="I118" s="177">
        <v>42.640068245716897</v>
      </c>
      <c r="J118" s="48">
        <v>5.5445668678162896</v>
      </c>
      <c r="K118" s="177">
        <v>9.3427762144899393</v>
      </c>
      <c r="L118" s="48">
        <v>3.4721061157642001</v>
      </c>
      <c r="M118" s="182" t="s">
        <v>49</v>
      </c>
      <c r="N118" s="592" t="s">
        <v>235</v>
      </c>
      <c r="O118" s="829">
        <v>0.63306431381819905</v>
      </c>
      <c r="P118" s="48">
        <v>0.21593353220181499</v>
      </c>
      <c r="Q118" s="177">
        <v>6.0491961462941699</v>
      </c>
      <c r="R118" s="48">
        <v>0.70792043937174698</v>
      </c>
      <c r="S118" s="177">
        <v>29.897958223396898</v>
      </c>
      <c r="T118" s="48">
        <v>1.3608592650948801</v>
      </c>
      <c r="U118" s="177">
        <v>48.100037591849301</v>
      </c>
      <c r="V118" s="48">
        <v>1.3793629629667301</v>
      </c>
      <c r="W118" s="177">
        <v>14.5585465088757</v>
      </c>
      <c r="X118" s="48">
        <v>1.14430385701933</v>
      </c>
      <c r="Y118" s="182">
        <v>0.76119721576566102</v>
      </c>
      <c r="Z118" s="606">
        <v>0.20786071507107601</v>
      </c>
      <c r="AA118" s="820" t="s">
        <v>49</v>
      </c>
      <c r="AB118" s="48" t="s">
        <v>235</v>
      </c>
      <c r="AC118" s="177">
        <v>2.6690848726049898</v>
      </c>
      <c r="AD118" s="48">
        <v>1.4130974249375301</v>
      </c>
      <c r="AE118" s="177">
        <v>23.6544833721141</v>
      </c>
      <c r="AF118" s="48">
        <v>3.6970783238176201</v>
      </c>
      <c r="AG118" s="177">
        <v>51.063233952561802</v>
      </c>
      <c r="AH118" s="48">
        <v>4.5552501113957797</v>
      </c>
      <c r="AI118" s="177">
        <v>20.916847850531799</v>
      </c>
      <c r="AJ118" s="48">
        <v>3.8807842538119299</v>
      </c>
      <c r="AK118" s="182">
        <v>1.4732735610346099</v>
      </c>
      <c r="AL118" s="48">
        <v>1.13685656633323</v>
      </c>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959"/>
      <c r="CO118" s="959"/>
      <c r="CP118" s="959"/>
      <c r="CQ118" s="959"/>
      <c r="CR118" s="959"/>
      <c r="CS118" s="959"/>
      <c r="CT118" s="959"/>
      <c r="CU118" s="959"/>
      <c r="CV118" s="959"/>
      <c r="CW118" s="959"/>
      <c r="CX118" s="959"/>
      <c r="CY118" s="959"/>
      <c r="CZ118" s="959"/>
      <c r="DA118" s="959"/>
      <c r="DB118" s="959"/>
      <c r="DC118" s="959"/>
      <c r="DD118" s="959"/>
      <c r="DE118" s="959"/>
      <c r="DF118" s="959"/>
      <c r="DG118" s="959"/>
      <c r="DH118" s="959"/>
      <c r="DI118" s="959"/>
      <c r="DJ118" s="959"/>
      <c r="DK118" s="959"/>
      <c r="DL118" s="959"/>
      <c r="DM118" s="959"/>
      <c r="DN118" s="959"/>
      <c r="DO118" s="959"/>
      <c r="DP118" s="959"/>
      <c r="DQ118" s="959"/>
      <c r="DR118" s="959"/>
      <c r="DS118" s="959"/>
      <c r="DT118" s="959"/>
      <c r="DU118" s="959"/>
    </row>
    <row r="119" spans="1:125" s="164" customFormat="1" ht="12.75" customHeight="1" thickBot="1">
      <c r="A119" s="1086"/>
      <c r="B119" s="60" t="s">
        <v>17</v>
      </c>
      <c r="C119" s="59">
        <v>2.47618112017603</v>
      </c>
      <c r="D119" s="50">
        <v>1.4392336489252999</v>
      </c>
      <c r="E119" s="59">
        <v>12.3209557825988</v>
      </c>
      <c r="F119" s="50">
        <v>3.4710618626315402</v>
      </c>
      <c r="G119" s="59">
        <v>46.987390040274299</v>
      </c>
      <c r="H119" s="50">
        <v>4.5690215999236301</v>
      </c>
      <c r="I119" s="59">
        <v>32.399601137144003</v>
      </c>
      <c r="J119" s="50">
        <v>4.1425139215053601</v>
      </c>
      <c r="K119" s="59">
        <v>5.6816388168251999</v>
      </c>
      <c r="L119" s="50">
        <v>2.7064681234955099</v>
      </c>
      <c r="M119" s="72" t="s">
        <v>49</v>
      </c>
      <c r="N119" s="593" t="s">
        <v>235</v>
      </c>
      <c r="O119" s="828">
        <v>2.7277259279784398</v>
      </c>
      <c r="P119" s="50">
        <v>1.26212586423048</v>
      </c>
      <c r="Q119" s="59">
        <v>16.3135652609065</v>
      </c>
      <c r="R119" s="50">
        <v>2.86861634126624</v>
      </c>
      <c r="S119" s="59">
        <v>41.735530750259699</v>
      </c>
      <c r="T119" s="50">
        <v>4.3192040339617197</v>
      </c>
      <c r="U119" s="59">
        <v>32.951038979936598</v>
      </c>
      <c r="V119" s="50">
        <v>4.0601679913460096</v>
      </c>
      <c r="W119" s="59">
        <v>6.1824517263742402</v>
      </c>
      <c r="X119" s="50">
        <v>2.0429055993466001</v>
      </c>
      <c r="Y119" s="59" t="s">
        <v>49</v>
      </c>
      <c r="Z119" s="608" t="s">
        <v>235</v>
      </c>
      <c r="AA119" s="817">
        <v>1.2472748536086</v>
      </c>
      <c r="AB119" s="50">
        <v>0.75506520811570299</v>
      </c>
      <c r="AC119" s="59">
        <v>8.1682809009187203</v>
      </c>
      <c r="AD119" s="50">
        <v>3.6527360065435399</v>
      </c>
      <c r="AE119" s="59">
        <v>32.281203949682101</v>
      </c>
      <c r="AF119" s="50">
        <v>5.3284041903748598</v>
      </c>
      <c r="AG119" s="59">
        <v>46.1806184005208</v>
      </c>
      <c r="AH119" s="50">
        <v>5.8292359499556996</v>
      </c>
      <c r="AI119" s="59">
        <v>11.940788005689701</v>
      </c>
      <c r="AJ119" s="50">
        <v>3.8776810604819398</v>
      </c>
      <c r="AK119" s="59" t="s">
        <v>49</v>
      </c>
      <c r="AL119" s="50" t="s">
        <v>235</v>
      </c>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959"/>
      <c r="CO119" s="959"/>
      <c r="CP119" s="959"/>
      <c r="CQ119" s="959"/>
      <c r="CR119" s="959"/>
      <c r="CS119" s="959"/>
      <c r="CT119" s="959"/>
      <c r="CU119" s="959"/>
      <c r="CV119" s="959"/>
      <c r="CW119" s="959"/>
      <c r="CX119" s="959"/>
      <c r="CY119" s="959"/>
      <c r="CZ119" s="959"/>
      <c r="DA119" s="959"/>
      <c r="DB119" s="959"/>
      <c r="DC119" s="959"/>
      <c r="DD119" s="959"/>
      <c r="DE119" s="959"/>
      <c r="DF119" s="959"/>
      <c r="DG119" s="959"/>
      <c r="DH119" s="959"/>
      <c r="DI119" s="959"/>
      <c r="DJ119" s="959"/>
      <c r="DK119" s="959"/>
      <c r="DL119" s="959"/>
      <c r="DM119" s="959"/>
      <c r="DN119" s="959"/>
      <c r="DO119" s="959"/>
      <c r="DP119" s="959"/>
      <c r="DQ119" s="959"/>
      <c r="DR119" s="959"/>
      <c r="DS119" s="959"/>
      <c r="DT119" s="959"/>
      <c r="DU119" s="959"/>
    </row>
    <row r="120" spans="1:125" s="165" customFormat="1" ht="12.75" customHeight="1" thickBot="1">
      <c r="A120" s="1086"/>
      <c r="B120" s="175" t="s">
        <v>18</v>
      </c>
      <c r="C120" s="49">
        <v>1.69341365526317</v>
      </c>
      <c r="D120" s="48">
        <v>0.58501076178594202</v>
      </c>
      <c r="E120" s="49">
        <v>11.854220008972</v>
      </c>
      <c r="F120" s="48">
        <v>1.68756575030378</v>
      </c>
      <c r="G120" s="49">
        <v>41.089080505291797</v>
      </c>
      <c r="H120" s="48">
        <v>2.6938074864649102</v>
      </c>
      <c r="I120" s="49">
        <v>36.982668477926303</v>
      </c>
      <c r="J120" s="48">
        <v>2.6512925861457801</v>
      </c>
      <c r="K120" s="49">
        <v>8.1167786734185796</v>
      </c>
      <c r="L120" s="48">
        <v>1.39342423502315</v>
      </c>
      <c r="M120" s="182" t="s">
        <v>49</v>
      </c>
      <c r="N120" s="592" t="s">
        <v>235</v>
      </c>
      <c r="O120" s="704">
        <v>1.33311722707081</v>
      </c>
      <c r="P120" s="48">
        <v>0.35871480873535999</v>
      </c>
      <c r="Q120" s="49">
        <v>9.5915892944151899</v>
      </c>
      <c r="R120" s="48">
        <v>0.85605449164626402</v>
      </c>
      <c r="S120" s="812">
        <v>37.2706566363129</v>
      </c>
      <c r="T120" s="48">
        <v>1.60575860767843</v>
      </c>
      <c r="U120" s="49">
        <v>40.855227181680597</v>
      </c>
      <c r="V120" s="48">
        <v>1.5181955924043999</v>
      </c>
      <c r="W120" s="49">
        <v>10.285864979831</v>
      </c>
      <c r="X120" s="48">
        <v>0.99838309003563197</v>
      </c>
      <c r="Y120" s="182">
        <v>0.66354468068945205</v>
      </c>
      <c r="Z120" s="606">
        <v>0.31703118871460001</v>
      </c>
      <c r="AA120" s="737">
        <v>1.5839744376793601</v>
      </c>
      <c r="AB120" s="48">
        <v>0.65052068670723795</v>
      </c>
      <c r="AC120" s="49">
        <v>10.0149724678847</v>
      </c>
      <c r="AD120" s="48">
        <v>1.5799498974473301</v>
      </c>
      <c r="AE120" s="49">
        <v>31.760219692538399</v>
      </c>
      <c r="AF120" s="48">
        <v>3.10303668251019</v>
      </c>
      <c r="AG120" s="49">
        <v>44.251899371771103</v>
      </c>
      <c r="AH120" s="48">
        <v>3.1864002985841702</v>
      </c>
      <c r="AI120" s="49">
        <v>11.8785585832458</v>
      </c>
      <c r="AJ120" s="48">
        <v>2.2516962152825202</v>
      </c>
      <c r="AK120" s="49">
        <v>0.51037544688066605</v>
      </c>
      <c r="AL120" s="48">
        <v>0.465376040798757</v>
      </c>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959"/>
      <c r="CO120" s="959"/>
      <c r="CP120" s="959"/>
      <c r="CQ120" s="959"/>
      <c r="CR120" s="959"/>
      <c r="CS120" s="959"/>
      <c r="CT120" s="959"/>
      <c r="CU120" s="959"/>
      <c r="CV120" s="959"/>
      <c r="CW120" s="959"/>
      <c r="CX120" s="959"/>
      <c r="CY120" s="959"/>
      <c r="CZ120" s="959"/>
      <c r="DA120" s="959"/>
      <c r="DB120" s="959"/>
      <c r="DC120" s="959"/>
      <c r="DD120" s="959"/>
      <c r="DE120" s="959"/>
      <c r="DF120" s="959"/>
      <c r="DG120" s="959"/>
      <c r="DH120" s="959"/>
      <c r="DI120" s="959"/>
      <c r="DJ120" s="959"/>
      <c r="DK120" s="959"/>
      <c r="DL120" s="959"/>
      <c r="DM120" s="959"/>
      <c r="DN120" s="959"/>
      <c r="DO120" s="959"/>
      <c r="DP120" s="959"/>
      <c r="DQ120" s="959"/>
      <c r="DR120" s="959"/>
      <c r="DS120" s="959"/>
      <c r="DT120" s="959"/>
      <c r="DU120" s="959"/>
    </row>
    <row r="121" spans="1:125" s="164" customFormat="1" ht="12.75" customHeight="1" thickBot="1">
      <c r="A121" s="1086"/>
      <c r="B121" s="60" t="s">
        <v>19</v>
      </c>
      <c r="C121" s="59">
        <v>1.5843972296845501</v>
      </c>
      <c r="D121" s="50">
        <v>0.75059809229877905</v>
      </c>
      <c r="E121" s="59">
        <v>8.9011347729886996</v>
      </c>
      <c r="F121" s="50">
        <v>1.5286498200080101</v>
      </c>
      <c r="G121" s="59">
        <v>29.005437852455</v>
      </c>
      <c r="H121" s="50">
        <v>2.2555308061980401</v>
      </c>
      <c r="I121" s="59">
        <v>41.835257304246802</v>
      </c>
      <c r="J121" s="50">
        <v>2.6475576146805899</v>
      </c>
      <c r="K121" s="59">
        <v>17.107614267579098</v>
      </c>
      <c r="L121" s="50">
        <v>1.8395409303397401</v>
      </c>
      <c r="M121" s="72">
        <v>1.5661585730458301</v>
      </c>
      <c r="N121" s="593">
        <v>0.69695968026279498</v>
      </c>
      <c r="O121" s="828">
        <v>1.3218431835318101</v>
      </c>
      <c r="P121" s="50">
        <v>0.36105218872251299</v>
      </c>
      <c r="Q121" s="59">
        <v>6.8200719518161597</v>
      </c>
      <c r="R121" s="50">
        <v>0.98626267462064099</v>
      </c>
      <c r="S121" s="59">
        <v>27.097626507877798</v>
      </c>
      <c r="T121" s="50">
        <v>1.7963601235497</v>
      </c>
      <c r="U121" s="59">
        <v>42.359147932822196</v>
      </c>
      <c r="V121" s="50">
        <v>1.7057951857661999</v>
      </c>
      <c r="W121" s="59">
        <v>20.1895084750095</v>
      </c>
      <c r="X121" s="50">
        <v>1.2746662439376999</v>
      </c>
      <c r="Y121" s="72">
        <v>2.21180194894256</v>
      </c>
      <c r="Z121" s="608">
        <v>0.64507480165284703</v>
      </c>
      <c r="AA121" s="818">
        <v>3.4192637067562099</v>
      </c>
      <c r="AB121" s="50">
        <v>1.43563154067637</v>
      </c>
      <c r="AC121" s="59">
        <v>4.1862511068444803</v>
      </c>
      <c r="AD121" s="50">
        <v>1.69594702686619</v>
      </c>
      <c r="AE121" s="59">
        <v>17.023311943142101</v>
      </c>
      <c r="AF121" s="50">
        <v>2.6072535656914102</v>
      </c>
      <c r="AG121" s="59">
        <v>43.2491203342787</v>
      </c>
      <c r="AH121" s="50">
        <v>3.7065717211852802</v>
      </c>
      <c r="AI121" s="59">
        <v>27.094983636885399</v>
      </c>
      <c r="AJ121" s="50">
        <v>3.6470006797663799</v>
      </c>
      <c r="AK121" s="72">
        <v>5.0270692720931303</v>
      </c>
      <c r="AL121" s="50">
        <v>1.5741648652712099</v>
      </c>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959"/>
      <c r="CO121" s="959"/>
      <c r="CP121" s="959"/>
      <c r="CQ121" s="959"/>
      <c r="CR121" s="959"/>
      <c r="CS121" s="959"/>
      <c r="CT121" s="959"/>
      <c r="CU121" s="959"/>
      <c r="CV121" s="959"/>
      <c r="CW121" s="959"/>
      <c r="CX121" s="959"/>
      <c r="CY121" s="959"/>
      <c r="CZ121" s="959"/>
      <c r="DA121" s="959"/>
      <c r="DB121" s="959"/>
      <c r="DC121" s="959"/>
      <c r="DD121" s="959"/>
      <c r="DE121" s="959"/>
      <c r="DF121" s="959"/>
      <c r="DG121" s="959"/>
      <c r="DH121" s="959"/>
      <c r="DI121" s="959"/>
      <c r="DJ121" s="959"/>
      <c r="DK121" s="959"/>
      <c r="DL121" s="959"/>
      <c r="DM121" s="959"/>
      <c r="DN121" s="959"/>
      <c r="DO121" s="959"/>
      <c r="DP121" s="959"/>
      <c r="DQ121" s="959"/>
      <c r="DR121" s="959"/>
      <c r="DS121" s="959"/>
      <c r="DT121" s="959"/>
      <c r="DU121" s="959"/>
    </row>
    <row r="122" spans="1:125" s="165" customFormat="1" ht="12.75" customHeight="1" thickBot="1">
      <c r="A122" s="1086"/>
      <c r="B122" s="175" t="s">
        <v>469</v>
      </c>
      <c r="C122" s="49">
        <v>0.90369045356867095</v>
      </c>
      <c r="D122" s="48">
        <v>0.78829260779782095</v>
      </c>
      <c r="E122" s="49">
        <v>7.1183893068393598</v>
      </c>
      <c r="F122" s="48">
        <v>2.2922675539792601</v>
      </c>
      <c r="G122" s="49">
        <v>30.865363883613199</v>
      </c>
      <c r="H122" s="48">
        <v>3.6546940460993298</v>
      </c>
      <c r="I122" s="49">
        <v>43.271841742125503</v>
      </c>
      <c r="J122" s="48">
        <v>4.0040514314765403</v>
      </c>
      <c r="K122" s="49">
        <v>16.427134994083598</v>
      </c>
      <c r="L122" s="48">
        <v>2.61069989997771</v>
      </c>
      <c r="M122" s="182">
        <v>1.4135796197697099</v>
      </c>
      <c r="N122" s="592">
        <v>0.94484268413047301</v>
      </c>
      <c r="O122" s="704">
        <v>1.01856351034635</v>
      </c>
      <c r="P122" s="48">
        <v>0.47810942322010802</v>
      </c>
      <c r="Q122" s="49">
        <v>6.5195354188088102</v>
      </c>
      <c r="R122" s="48">
        <v>1.2683216426620401</v>
      </c>
      <c r="S122" s="812">
        <v>25.161012249889701</v>
      </c>
      <c r="T122" s="48">
        <v>2.03501330249571</v>
      </c>
      <c r="U122" s="49">
        <v>46.035715664415498</v>
      </c>
      <c r="V122" s="48">
        <v>2.2436418281556998</v>
      </c>
      <c r="W122" s="49">
        <v>19.136619627372301</v>
      </c>
      <c r="X122" s="48">
        <v>1.9042510664069701</v>
      </c>
      <c r="Y122" s="182">
        <v>2.1285535291673101</v>
      </c>
      <c r="Z122" s="606">
        <v>0.80298820418088102</v>
      </c>
      <c r="AA122" s="737">
        <v>1.25998070485499</v>
      </c>
      <c r="AB122" s="48">
        <v>0.74384398171169597</v>
      </c>
      <c r="AC122" s="49">
        <v>3.2472626492124901</v>
      </c>
      <c r="AD122" s="48">
        <v>1.19535825461121</v>
      </c>
      <c r="AE122" s="49">
        <v>19.161011131245498</v>
      </c>
      <c r="AF122" s="48">
        <v>2.6498736167955999</v>
      </c>
      <c r="AG122" s="49">
        <v>46.091378882402402</v>
      </c>
      <c r="AH122" s="48">
        <v>3.3558490551957201</v>
      </c>
      <c r="AI122" s="49">
        <v>27.364384499982801</v>
      </c>
      <c r="AJ122" s="48">
        <v>3.50688429445615</v>
      </c>
      <c r="AK122" s="49">
        <v>2.87598213230183</v>
      </c>
      <c r="AL122" s="48">
        <v>1.23744310765871</v>
      </c>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959"/>
      <c r="CO122" s="959"/>
      <c r="CP122" s="959"/>
      <c r="CQ122" s="959"/>
      <c r="CR122" s="959"/>
      <c r="CS122" s="959"/>
      <c r="CT122" s="959"/>
      <c r="CU122" s="959"/>
      <c r="CV122" s="959"/>
      <c r="CW122" s="959"/>
      <c r="CX122" s="959"/>
      <c r="CY122" s="959"/>
      <c r="CZ122" s="959"/>
      <c r="DA122" s="959"/>
      <c r="DB122" s="959"/>
      <c r="DC122" s="959"/>
      <c r="DD122" s="959"/>
      <c r="DE122" s="959"/>
      <c r="DF122" s="959"/>
      <c r="DG122" s="959"/>
      <c r="DH122" s="959"/>
      <c r="DI122" s="959"/>
      <c r="DJ122" s="959"/>
      <c r="DK122" s="959"/>
      <c r="DL122" s="959"/>
      <c r="DM122" s="959"/>
      <c r="DN122" s="959"/>
      <c r="DO122" s="959"/>
      <c r="DP122" s="959"/>
      <c r="DQ122" s="959"/>
      <c r="DR122" s="959"/>
      <c r="DS122" s="959"/>
      <c r="DT122" s="959"/>
      <c r="DU122" s="959"/>
    </row>
    <row r="123" spans="1:125" s="789" customFormat="1" ht="12.75" customHeight="1" thickBot="1">
      <c r="A123" s="1086"/>
      <c r="B123" s="60" t="s">
        <v>505</v>
      </c>
      <c r="C123" s="59">
        <v>2.8697625419163399</v>
      </c>
      <c r="D123" s="50">
        <v>1.09601412902534</v>
      </c>
      <c r="E123" s="59">
        <v>14.4997825932401</v>
      </c>
      <c r="F123" s="50">
        <v>2.9411537887867398</v>
      </c>
      <c r="G123" s="59">
        <v>34.611181565852</v>
      </c>
      <c r="H123" s="50">
        <v>3.5762849411329198</v>
      </c>
      <c r="I123" s="59">
        <v>39.687551646670897</v>
      </c>
      <c r="J123" s="50">
        <v>3.2957849096126499</v>
      </c>
      <c r="K123" s="59">
        <v>8.1413238460798301</v>
      </c>
      <c r="L123" s="50">
        <v>1.48400441398025</v>
      </c>
      <c r="M123" s="72" t="s">
        <v>49</v>
      </c>
      <c r="N123" s="593" t="s">
        <v>235</v>
      </c>
      <c r="O123" s="828">
        <v>2.3737592865114099</v>
      </c>
      <c r="P123" s="50">
        <v>0.55994451350326502</v>
      </c>
      <c r="Q123" s="59">
        <v>14.398800458274099</v>
      </c>
      <c r="R123" s="50">
        <v>1.63233939019588</v>
      </c>
      <c r="S123" s="59">
        <v>37.867497876718197</v>
      </c>
      <c r="T123" s="50">
        <v>1.7689480744311501</v>
      </c>
      <c r="U123" s="59">
        <v>35.985878415899499</v>
      </c>
      <c r="V123" s="50">
        <v>1.67848225937582</v>
      </c>
      <c r="W123" s="59">
        <v>8.8987483179545706</v>
      </c>
      <c r="X123" s="50">
        <v>0.98642965290950302</v>
      </c>
      <c r="Y123" s="72" t="s">
        <v>49</v>
      </c>
      <c r="Z123" s="608" t="s">
        <v>235</v>
      </c>
      <c r="AA123" s="818">
        <v>1.2590525837148401</v>
      </c>
      <c r="AB123" s="50">
        <v>1.02190808178353</v>
      </c>
      <c r="AC123" s="59">
        <v>7.6571749487437302</v>
      </c>
      <c r="AD123" s="50">
        <v>1.96058646847289</v>
      </c>
      <c r="AE123" s="59">
        <v>27.277694899391701</v>
      </c>
      <c r="AF123" s="50">
        <v>3.3592802040187402</v>
      </c>
      <c r="AG123" s="59">
        <v>44.955773272018803</v>
      </c>
      <c r="AH123" s="50">
        <v>4.2744301014664003</v>
      </c>
      <c r="AI123" s="59">
        <v>17.495812582206899</v>
      </c>
      <c r="AJ123" s="50">
        <v>2.7325055451468598</v>
      </c>
      <c r="AK123" s="72">
        <v>1.35449171392408</v>
      </c>
      <c r="AL123" s="50">
        <v>0.81059033733310804</v>
      </c>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959"/>
      <c r="CO123" s="959"/>
      <c r="CP123" s="959"/>
      <c r="CQ123" s="959"/>
      <c r="CR123" s="959"/>
      <c r="CS123" s="959"/>
      <c r="CT123" s="959"/>
      <c r="CU123" s="959"/>
      <c r="CV123" s="959"/>
      <c r="CW123" s="959"/>
      <c r="CX123" s="959"/>
      <c r="CY123" s="959"/>
      <c r="CZ123" s="959"/>
      <c r="DA123" s="959"/>
      <c r="DB123" s="959"/>
      <c r="DC123" s="959"/>
      <c r="DD123" s="959"/>
      <c r="DE123" s="959"/>
      <c r="DF123" s="959"/>
      <c r="DG123" s="959"/>
      <c r="DH123" s="959"/>
      <c r="DI123" s="959"/>
      <c r="DJ123" s="959"/>
      <c r="DK123" s="959"/>
      <c r="DL123" s="959"/>
      <c r="DM123" s="959"/>
      <c r="DN123" s="959"/>
      <c r="DO123" s="959"/>
      <c r="DP123" s="959"/>
      <c r="DQ123" s="959"/>
      <c r="DR123" s="959"/>
      <c r="DS123" s="959"/>
      <c r="DT123" s="959"/>
      <c r="DU123" s="959"/>
    </row>
    <row r="124" spans="1:125" s="164" customFormat="1" ht="12.75" customHeight="1" thickBot="1">
      <c r="A124" s="1086"/>
      <c r="B124" s="175" t="s">
        <v>517</v>
      </c>
      <c r="C124" s="177">
        <v>3.72</v>
      </c>
      <c r="D124" s="48">
        <v>1.42981640707902</v>
      </c>
      <c r="E124" s="177">
        <v>14.23</v>
      </c>
      <c r="F124" s="48">
        <v>3.1484118016067399</v>
      </c>
      <c r="G124" s="177">
        <v>36.450000000000003</v>
      </c>
      <c r="H124" s="48">
        <v>4.0401999585806703</v>
      </c>
      <c r="I124" s="177">
        <v>33.14</v>
      </c>
      <c r="J124" s="48">
        <v>3.8691723334394301</v>
      </c>
      <c r="K124" s="177">
        <v>11.4</v>
      </c>
      <c r="L124" s="48">
        <v>3.0019544378124099</v>
      </c>
      <c r="M124" s="182">
        <v>1.05</v>
      </c>
      <c r="N124" s="592">
        <v>0.75734583663882404</v>
      </c>
      <c r="O124" s="829">
        <v>2.2000000000000002</v>
      </c>
      <c r="P124" s="48">
        <v>0.78204501932970905</v>
      </c>
      <c r="Q124" s="177">
        <v>12.65</v>
      </c>
      <c r="R124" s="48">
        <v>1.3826786025598901</v>
      </c>
      <c r="S124" s="177">
        <v>33.53</v>
      </c>
      <c r="T124" s="48">
        <v>2.2262152448946999</v>
      </c>
      <c r="U124" s="177">
        <v>38.06</v>
      </c>
      <c r="V124" s="48">
        <v>2.2899500791891798</v>
      </c>
      <c r="W124" s="177">
        <v>12.89</v>
      </c>
      <c r="X124" s="48">
        <v>1.5483575922392301</v>
      </c>
      <c r="Y124" s="182">
        <v>0.67</v>
      </c>
      <c r="Z124" s="606">
        <v>0.32918220731742498</v>
      </c>
      <c r="AA124" s="819">
        <v>1.75</v>
      </c>
      <c r="AB124" s="48">
        <v>0.98690798080396702</v>
      </c>
      <c r="AC124" s="182">
        <v>5.85</v>
      </c>
      <c r="AD124" s="48">
        <v>1.83591778499798</v>
      </c>
      <c r="AE124" s="182">
        <v>26.71</v>
      </c>
      <c r="AF124" s="48">
        <v>4.15071476693696</v>
      </c>
      <c r="AG124" s="182">
        <v>40.14</v>
      </c>
      <c r="AH124" s="48">
        <v>4.9379838739633302</v>
      </c>
      <c r="AI124" s="182">
        <v>22.42</v>
      </c>
      <c r="AJ124" s="48">
        <v>3.6618268277263701</v>
      </c>
      <c r="AK124" s="182">
        <v>3.14</v>
      </c>
      <c r="AL124" s="48">
        <v>1.7891596830238901</v>
      </c>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959"/>
      <c r="CO124" s="959"/>
      <c r="CP124" s="959"/>
      <c r="CQ124" s="959"/>
      <c r="CR124" s="959"/>
      <c r="CS124" s="959"/>
      <c r="CT124" s="959"/>
      <c r="CU124" s="959"/>
      <c r="CV124" s="959"/>
      <c r="CW124" s="959"/>
      <c r="CX124" s="959"/>
      <c r="CY124" s="959"/>
      <c r="CZ124" s="959"/>
      <c r="DA124" s="959"/>
      <c r="DB124" s="959"/>
      <c r="DC124" s="959"/>
      <c r="DD124" s="959"/>
      <c r="DE124" s="959"/>
      <c r="DF124" s="959"/>
      <c r="DG124" s="959"/>
      <c r="DH124" s="959"/>
      <c r="DI124" s="959"/>
      <c r="DJ124" s="959"/>
      <c r="DK124" s="959"/>
      <c r="DL124" s="959"/>
      <c r="DM124" s="959"/>
      <c r="DN124" s="959"/>
      <c r="DO124" s="959"/>
      <c r="DP124" s="959"/>
      <c r="DQ124" s="959"/>
      <c r="DR124" s="959"/>
      <c r="DS124" s="959"/>
      <c r="DT124" s="959"/>
      <c r="DU124" s="959"/>
    </row>
    <row r="125" spans="1:125" s="165" customFormat="1" ht="12.75" customHeight="1" thickBot="1">
      <c r="A125" s="1086"/>
      <c r="B125" s="60" t="s">
        <v>20</v>
      </c>
      <c r="C125" s="59">
        <v>3.4059536808869999</v>
      </c>
      <c r="D125" s="50">
        <v>1.0836344256359201</v>
      </c>
      <c r="E125" s="59">
        <v>15.372579937605501</v>
      </c>
      <c r="F125" s="50">
        <v>2.3798408916029099</v>
      </c>
      <c r="G125" s="59">
        <v>39.228391707222698</v>
      </c>
      <c r="H125" s="50">
        <v>2.9438188046799501</v>
      </c>
      <c r="I125" s="59">
        <v>31.960184883470198</v>
      </c>
      <c r="J125" s="50">
        <v>3.03684760177316</v>
      </c>
      <c r="K125" s="59">
        <v>9.1565041742690294</v>
      </c>
      <c r="L125" s="50">
        <v>2.2160128998233799</v>
      </c>
      <c r="M125" s="72">
        <v>0.87638561654556602</v>
      </c>
      <c r="N125" s="593">
        <v>0.560438578405689</v>
      </c>
      <c r="O125" s="828">
        <v>4.5491236123736902</v>
      </c>
      <c r="P125" s="50">
        <v>1.4357662907992199</v>
      </c>
      <c r="Q125" s="59">
        <v>14.051696731297699</v>
      </c>
      <c r="R125" s="50">
        <v>1.9985992135422499</v>
      </c>
      <c r="S125" s="59">
        <v>39.221438156148103</v>
      </c>
      <c r="T125" s="50">
        <v>2.8121237229533</v>
      </c>
      <c r="U125" s="59">
        <v>32.010140463986097</v>
      </c>
      <c r="V125" s="50">
        <v>2.38156566632777</v>
      </c>
      <c r="W125" s="59">
        <v>9.2950687745092999</v>
      </c>
      <c r="X125" s="50">
        <v>1.5543384483220299</v>
      </c>
      <c r="Y125" s="59">
        <v>0.872532261685111</v>
      </c>
      <c r="Z125" s="608">
        <v>0.54597859856263897</v>
      </c>
      <c r="AA125" s="818">
        <v>1.25664649564675</v>
      </c>
      <c r="AB125" s="50">
        <v>0.83608856282155397</v>
      </c>
      <c r="AC125" s="59">
        <v>6.8928944721163301</v>
      </c>
      <c r="AD125" s="50">
        <v>2.0541352642308501</v>
      </c>
      <c r="AE125" s="59">
        <v>31.069788534524001</v>
      </c>
      <c r="AF125" s="50">
        <v>3.9198570891467002</v>
      </c>
      <c r="AG125" s="59">
        <v>42.754166468584003</v>
      </c>
      <c r="AH125" s="50">
        <v>3.90725251276139</v>
      </c>
      <c r="AI125" s="59">
        <v>16.6642072100429</v>
      </c>
      <c r="AJ125" s="50">
        <v>3.0728495978363601</v>
      </c>
      <c r="AK125" s="59">
        <v>1.3622968190860301</v>
      </c>
      <c r="AL125" s="50">
        <v>0.981126729710177</v>
      </c>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959"/>
      <c r="CO125" s="959"/>
      <c r="CP125" s="959"/>
      <c r="CQ125" s="959"/>
      <c r="CR125" s="959"/>
      <c r="CS125" s="959"/>
      <c r="CT125" s="959"/>
      <c r="CU125" s="959"/>
      <c r="CV125" s="959"/>
      <c r="CW125" s="959"/>
      <c r="CX125" s="959"/>
      <c r="CY125" s="959"/>
      <c r="CZ125" s="959"/>
      <c r="DA125" s="959"/>
      <c r="DB125" s="959"/>
      <c r="DC125" s="959"/>
      <c r="DD125" s="959"/>
      <c r="DE125" s="959"/>
      <c r="DF125" s="959"/>
      <c r="DG125" s="959"/>
      <c r="DH125" s="959"/>
      <c r="DI125" s="959"/>
      <c r="DJ125" s="959"/>
      <c r="DK125" s="959"/>
      <c r="DL125" s="959"/>
      <c r="DM125" s="959"/>
      <c r="DN125" s="959"/>
      <c r="DO125" s="959"/>
      <c r="DP125" s="959"/>
      <c r="DQ125" s="959"/>
      <c r="DR125" s="959"/>
      <c r="DS125" s="959"/>
      <c r="DT125" s="959"/>
      <c r="DU125" s="959"/>
    </row>
    <row r="126" spans="1:125" s="164" customFormat="1" ht="12.75" customHeight="1" thickBot="1">
      <c r="A126" s="1086"/>
      <c r="B126" s="175" t="s">
        <v>21</v>
      </c>
      <c r="C126" s="177">
        <v>1.0547214452112701</v>
      </c>
      <c r="D126" s="48">
        <v>1.1364774403839299</v>
      </c>
      <c r="E126" s="177">
        <v>17.587582079910302</v>
      </c>
      <c r="F126" s="48">
        <v>4.13167352523672</v>
      </c>
      <c r="G126" s="177">
        <v>36.428907920840302</v>
      </c>
      <c r="H126" s="48">
        <v>4.3409344961951</v>
      </c>
      <c r="I126" s="177">
        <v>39.231491691858402</v>
      </c>
      <c r="J126" s="48">
        <v>5.3511932785928504</v>
      </c>
      <c r="K126" s="177">
        <v>5.5201799759365304</v>
      </c>
      <c r="L126" s="48">
        <v>2.5391014653598201</v>
      </c>
      <c r="M126" s="182" t="s">
        <v>49</v>
      </c>
      <c r="N126" s="592" t="s">
        <v>235</v>
      </c>
      <c r="O126" s="829">
        <v>2.4491546760928702</v>
      </c>
      <c r="P126" s="48">
        <v>1.1384565269031299</v>
      </c>
      <c r="Q126" s="177">
        <v>11.9477136146586</v>
      </c>
      <c r="R126" s="48">
        <v>2.3109524835929802</v>
      </c>
      <c r="S126" s="177">
        <v>37.029102319931098</v>
      </c>
      <c r="T126" s="48">
        <v>3.4524858219091898</v>
      </c>
      <c r="U126" s="177">
        <v>40.612439696379802</v>
      </c>
      <c r="V126" s="48">
        <v>3.6204662180936702</v>
      </c>
      <c r="W126" s="177">
        <v>7.3377563398996104</v>
      </c>
      <c r="X126" s="48">
        <v>1.9878535155649499</v>
      </c>
      <c r="Y126" s="182">
        <v>0.62383335303803</v>
      </c>
      <c r="Z126" s="606">
        <v>0.41693276115996097</v>
      </c>
      <c r="AA126" s="820">
        <v>1.02616829738544</v>
      </c>
      <c r="AB126" s="48">
        <v>1.67167114224018</v>
      </c>
      <c r="AC126" s="177">
        <v>12.4704678691976</v>
      </c>
      <c r="AD126" s="48">
        <v>4.0143506220606904</v>
      </c>
      <c r="AE126" s="177">
        <v>36.265041491912598</v>
      </c>
      <c r="AF126" s="48">
        <v>6.1047218844378399</v>
      </c>
      <c r="AG126" s="177">
        <v>35.654524957958799</v>
      </c>
      <c r="AH126" s="48">
        <v>7.48220445348095</v>
      </c>
      <c r="AI126" s="177">
        <v>13.7765745022385</v>
      </c>
      <c r="AJ126" s="48">
        <v>4.6653476869363297</v>
      </c>
      <c r="AK126" s="182">
        <v>0.80722288130708197</v>
      </c>
      <c r="AL126" s="48">
        <v>1.2215290963337899</v>
      </c>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959"/>
      <c r="CO126" s="959"/>
      <c r="CP126" s="959"/>
      <c r="CQ126" s="959"/>
      <c r="CR126" s="959"/>
      <c r="CS126" s="959"/>
      <c r="CT126" s="959"/>
      <c r="CU126" s="959"/>
      <c r="CV126" s="959"/>
      <c r="CW126" s="959"/>
      <c r="CX126" s="959"/>
      <c r="CY126" s="959"/>
      <c r="CZ126" s="959"/>
      <c r="DA126" s="959"/>
      <c r="DB126" s="959"/>
      <c r="DC126" s="959"/>
      <c r="DD126" s="959"/>
      <c r="DE126" s="959"/>
      <c r="DF126" s="959"/>
      <c r="DG126" s="959"/>
      <c r="DH126" s="959"/>
      <c r="DI126" s="959"/>
      <c r="DJ126" s="959"/>
      <c r="DK126" s="959"/>
      <c r="DL126" s="959"/>
      <c r="DM126" s="959"/>
      <c r="DN126" s="959"/>
      <c r="DO126" s="959"/>
      <c r="DP126" s="959"/>
      <c r="DQ126" s="959"/>
      <c r="DR126" s="959"/>
      <c r="DS126" s="959"/>
      <c r="DT126" s="959"/>
      <c r="DU126" s="959"/>
    </row>
    <row r="127" spans="1:125" s="165" customFormat="1" ht="12.75" customHeight="1" thickBot="1">
      <c r="A127" s="1086"/>
      <c r="B127" s="60" t="s">
        <v>195</v>
      </c>
      <c r="C127" s="59">
        <v>0.91000818224268898</v>
      </c>
      <c r="D127" s="50">
        <v>0.719237519793965</v>
      </c>
      <c r="E127" s="59">
        <v>5.85265763870449</v>
      </c>
      <c r="F127" s="50">
        <v>1.73782224318048</v>
      </c>
      <c r="G127" s="59">
        <v>31.4297512183484</v>
      </c>
      <c r="H127" s="50">
        <v>3.28631855951688</v>
      </c>
      <c r="I127" s="59">
        <v>45.759388464001098</v>
      </c>
      <c r="J127" s="50">
        <v>3.9239282224761101</v>
      </c>
      <c r="K127" s="59">
        <v>14.7936583825865</v>
      </c>
      <c r="L127" s="50">
        <v>2.1092726169607499</v>
      </c>
      <c r="M127" s="72">
        <v>1.2545361141168101</v>
      </c>
      <c r="N127" s="593">
        <v>0.81058311459843901</v>
      </c>
      <c r="O127" s="828">
        <v>0.68621264567892104</v>
      </c>
      <c r="P127" s="50">
        <v>0.28061413660635798</v>
      </c>
      <c r="Q127" s="59">
        <v>5.7913335844075204</v>
      </c>
      <c r="R127" s="50">
        <v>0.916888874809757</v>
      </c>
      <c r="S127" s="59">
        <v>29.844521272763899</v>
      </c>
      <c r="T127" s="50">
        <v>1.6374244225330801</v>
      </c>
      <c r="U127" s="59">
        <v>46.169080777359</v>
      </c>
      <c r="V127" s="50">
        <v>1.8352087344855399</v>
      </c>
      <c r="W127" s="59">
        <v>16.311713873175201</v>
      </c>
      <c r="X127" s="50">
        <v>1.3909243740955901</v>
      </c>
      <c r="Y127" s="59">
        <v>1.1971378466154801</v>
      </c>
      <c r="Z127" s="608">
        <v>0.39053343675905999</v>
      </c>
      <c r="AA127" s="817" t="s">
        <v>49</v>
      </c>
      <c r="AB127" s="50" t="s">
        <v>235</v>
      </c>
      <c r="AC127" s="59">
        <v>3.4738305213571099</v>
      </c>
      <c r="AD127" s="50">
        <v>0.99775033726000195</v>
      </c>
      <c r="AE127" s="59">
        <v>21.533865745540901</v>
      </c>
      <c r="AF127" s="50">
        <v>2.2907508613495802</v>
      </c>
      <c r="AG127" s="59">
        <v>45.741190408567199</v>
      </c>
      <c r="AH127" s="50">
        <v>2.7130402854193201</v>
      </c>
      <c r="AI127" s="59">
        <v>26.3082201900163</v>
      </c>
      <c r="AJ127" s="50">
        <v>2.5758963667302699</v>
      </c>
      <c r="AK127" s="59">
        <v>2.9152408096132798</v>
      </c>
      <c r="AL127" s="50">
        <v>1.04146521579934</v>
      </c>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959"/>
      <c r="CO127" s="959"/>
      <c r="CP127" s="959"/>
      <c r="CQ127" s="959"/>
      <c r="CR127" s="959"/>
      <c r="CS127" s="959"/>
      <c r="CT127" s="959"/>
      <c r="CU127" s="959"/>
      <c r="CV127" s="959"/>
      <c r="CW127" s="959"/>
      <c r="CX127" s="959"/>
      <c r="CY127" s="959"/>
      <c r="CZ127" s="959"/>
      <c r="DA127" s="959"/>
      <c r="DB127" s="959"/>
      <c r="DC127" s="959"/>
      <c r="DD127" s="959"/>
      <c r="DE127" s="959"/>
      <c r="DF127" s="959"/>
      <c r="DG127" s="959"/>
      <c r="DH127" s="959"/>
      <c r="DI127" s="959"/>
      <c r="DJ127" s="959"/>
      <c r="DK127" s="959"/>
      <c r="DL127" s="959"/>
      <c r="DM127" s="959"/>
      <c r="DN127" s="959"/>
      <c r="DO127" s="959"/>
      <c r="DP127" s="959"/>
      <c r="DQ127" s="959"/>
      <c r="DR127" s="959"/>
      <c r="DS127" s="959"/>
      <c r="DT127" s="959"/>
      <c r="DU127" s="959"/>
    </row>
    <row r="128" spans="1:125" s="164" customFormat="1" ht="12.75" customHeight="1" thickBot="1">
      <c r="A128" s="1086"/>
      <c r="B128" s="175" t="s">
        <v>22</v>
      </c>
      <c r="C128" s="177">
        <v>3.22213974135963</v>
      </c>
      <c r="D128" s="48">
        <v>1.2341974098458299</v>
      </c>
      <c r="E128" s="177">
        <v>8.2380486201405798</v>
      </c>
      <c r="F128" s="48">
        <v>1.8912989194318699</v>
      </c>
      <c r="G128" s="177">
        <v>33.016281551749401</v>
      </c>
      <c r="H128" s="48">
        <v>3.28206393265625</v>
      </c>
      <c r="I128" s="177">
        <v>40.0008705161435</v>
      </c>
      <c r="J128" s="48">
        <v>3.51442257519773</v>
      </c>
      <c r="K128" s="177">
        <v>14.472088406729601</v>
      </c>
      <c r="L128" s="48">
        <v>2.4431329676732298</v>
      </c>
      <c r="M128" s="182">
        <v>1.0505711638772799</v>
      </c>
      <c r="N128" s="592">
        <v>0.81455137922875498</v>
      </c>
      <c r="O128" s="829">
        <v>3.2081773753967302</v>
      </c>
      <c r="P128" s="48">
        <v>0.75007511094682899</v>
      </c>
      <c r="Q128" s="177">
        <v>8.9368723886149706</v>
      </c>
      <c r="R128" s="48">
        <v>1.2030714450733699</v>
      </c>
      <c r="S128" s="177">
        <v>28.459459259493599</v>
      </c>
      <c r="T128" s="48">
        <v>1.85577321933173</v>
      </c>
      <c r="U128" s="177">
        <v>41.307424144871</v>
      </c>
      <c r="V128" s="48">
        <v>2.1790715208253499</v>
      </c>
      <c r="W128" s="177">
        <v>16.703740378918599</v>
      </c>
      <c r="X128" s="48">
        <v>1.8018570804893601</v>
      </c>
      <c r="Y128" s="182">
        <v>1.3843264527049901</v>
      </c>
      <c r="Z128" s="606">
        <v>0.54366865683805299</v>
      </c>
      <c r="AA128" s="819">
        <v>1.65638659593238</v>
      </c>
      <c r="AB128" s="48">
        <v>0.825859810280693</v>
      </c>
      <c r="AC128" s="182">
        <v>4.1876171144859597</v>
      </c>
      <c r="AD128" s="48">
        <v>1.21904660077593</v>
      </c>
      <c r="AE128" s="182">
        <v>23.075486266133598</v>
      </c>
      <c r="AF128" s="48">
        <v>2.4594769428599998</v>
      </c>
      <c r="AG128" s="182">
        <v>41.905424343506503</v>
      </c>
      <c r="AH128" s="48">
        <v>3.1639928363803</v>
      </c>
      <c r="AI128" s="182">
        <v>25.240938923308502</v>
      </c>
      <c r="AJ128" s="48">
        <v>2.4352929394146701</v>
      </c>
      <c r="AK128" s="182">
        <v>3.9341467566330302</v>
      </c>
      <c r="AL128" s="48">
        <v>1.4001992088291699</v>
      </c>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959"/>
      <c r="CO128" s="959"/>
      <c r="CP128" s="959"/>
      <c r="CQ128" s="959"/>
      <c r="CR128" s="959"/>
      <c r="CS128" s="959"/>
      <c r="CT128" s="959"/>
      <c r="CU128" s="959"/>
      <c r="CV128" s="959"/>
      <c r="CW128" s="959"/>
      <c r="CX128" s="959"/>
      <c r="CY128" s="959"/>
      <c r="CZ128" s="959"/>
      <c r="DA128" s="959"/>
      <c r="DB128" s="959"/>
      <c r="DC128" s="959"/>
      <c r="DD128" s="959"/>
      <c r="DE128" s="959"/>
      <c r="DF128" s="959"/>
      <c r="DG128" s="959"/>
      <c r="DH128" s="959"/>
      <c r="DI128" s="959"/>
      <c r="DJ128" s="959"/>
      <c r="DK128" s="959"/>
      <c r="DL128" s="959"/>
      <c r="DM128" s="959"/>
      <c r="DN128" s="959"/>
      <c r="DO128" s="959"/>
      <c r="DP128" s="959"/>
      <c r="DQ128" s="959"/>
      <c r="DR128" s="959"/>
      <c r="DS128" s="959"/>
      <c r="DT128" s="959"/>
      <c r="DU128" s="959"/>
    </row>
    <row r="129" spans="1:125" s="165" customFormat="1" ht="12.75" customHeight="1" thickBot="1">
      <c r="A129" s="1086"/>
      <c r="B129" s="60" t="s">
        <v>196</v>
      </c>
      <c r="C129" s="59">
        <v>1.02742046956001</v>
      </c>
      <c r="D129" s="50">
        <v>0.75549796358577004</v>
      </c>
      <c r="E129" s="59">
        <v>10.084167807481</v>
      </c>
      <c r="F129" s="50">
        <v>2.5450688192058899</v>
      </c>
      <c r="G129" s="59">
        <v>26.579642500830801</v>
      </c>
      <c r="H129" s="50">
        <v>3.60129796374917</v>
      </c>
      <c r="I129" s="59">
        <v>42.153132673468903</v>
      </c>
      <c r="J129" s="50">
        <v>4.5536381089100901</v>
      </c>
      <c r="K129" s="59">
        <v>18.389366917508699</v>
      </c>
      <c r="L129" s="50">
        <v>3.6574031169933501</v>
      </c>
      <c r="M129" s="72">
        <v>1.7662696311506101</v>
      </c>
      <c r="N129" s="593">
        <v>1.14383998830933</v>
      </c>
      <c r="O129" s="828">
        <v>1.28075000080101</v>
      </c>
      <c r="P129" s="50">
        <v>0.67804620973749297</v>
      </c>
      <c r="Q129" s="59">
        <v>5.1972083850882198</v>
      </c>
      <c r="R129" s="50">
        <v>1.44151385357677</v>
      </c>
      <c r="S129" s="59">
        <v>26.2432753777294</v>
      </c>
      <c r="T129" s="50">
        <v>3.1408491154982801</v>
      </c>
      <c r="U129" s="59">
        <v>48.9787657727274</v>
      </c>
      <c r="V129" s="50">
        <v>3.2272220164073402</v>
      </c>
      <c r="W129" s="59">
        <v>17.048189311997401</v>
      </c>
      <c r="X129" s="50">
        <v>2.2151286276081601</v>
      </c>
      <c r="Y129" s="59">
        <v>1.2518111516566599</v>
      </c>
      <c r="Z129" s="608">
        <v>0.72916343979601606</v>
      </c>
      <c r="AA129" s="817">
        <v>0.82621090412589704</v>
      </c>
      <c r="AB129" s="50">
        <v>0.63643830051549399</v>
      </c>
      <c r="AC129" s="59">
        <v>4.6819807470511297</v>
      </c>
      <c r="AD129" s="50">
        <v>1.3268514086065699</v>
      </c>
      <c r="AE129" s="59">
        <v>25.192991295661201</v>
      </c>
      <c r="AF129" s="50">
        <v>2.8617924068864098</v>
      </c>
      <c r="AG129" s="59">
        <v>42.271767829145702</v>
      </c>
      <c r="AH129" s="50">
        <v>4.0271834110766198</v>
      </c>
      <c r="AI129" s="59">
        <v>24.752325191710899</v>
      </c>
      <c r="AJ129" s="50">
        <v>3.5193837461024802</v>
      </c>
      <c r="AK129" s="59">
        <v>2.2747240323051798</v>
      </c>
      <c r="AL129" s="50">
        <v>1.3280664156263799</v>
      </c>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959"/>
      <c r="CO129" s="959"/>
      <c r="CP129" s="959"/>
      <c r="CQ129" s="959"/>
      <c r="CR129" s="959"/>
      <c r="CS129" s="959"/>
      <c r="CT129" s="959"/>
      <c r="CU129" s="959"/>
      <c r="CV129" s="959"/>
      <c r="CW129" s="959"/>
      <c r="CX129" s="959"/>
      <c r="CY129" s="959"/>
      <c r="CZ129" s="959"/>
      <c r="DA129" s="959"/>
      <c r="DB129" s="959"/>
      <c r="DC129" s="959"/>
      <c r="DD129" s="959"/>
      <c r="DE129" s="959"/>
      <c r="DF129" s="959"/>
      <c r="DG129" s="959"/>
      <c r="DH129" s="959"/>
      <c r="DI129" s="959"/>
      <c r="DJ129" s="959"/>
      <c r="DK129" s="959"/>
      <c r="DL129" s="959"/>
      <c r="DM129" s="959"/>
      <c r="DN129" s="959"/>
      <c r="DO129" s="959"/>
      <c r="DP129" s="959"/>
      <c r="DQ129" s="959"/>
      <c r="DR129" s="959"/>
      <c r="DS129" s="959"/>
      <c r="DT129" s="959"/>
      <c r="DU129" s="959"/>
    </row>
    <row r="130" spans="1:125" s="164" customFormat="1" ht="12.75" customHeight="1" thickBot="1">
      <c r="A130" s="1086"/>
      <c r="B130" s="175" t="s">
        <v>24</v>
      </c>
      <c r="C130" s="177">
        <v>4.2960812774173904</v>
      </c>
      <c r="D130" s="48">
        <v>1.6009981276433001</v>
      </c>
      <c r="E130" s="177">
        <v>22.004781908402901</v>
      </c>
      <c r="F130" s="48">
        <v>3.8201948707670201</v>
      </c>
      <c r="G130" s="177">
        <v>39.764137400172999</v>
      </c>
      <c r="H130" s="48">
        <v>4.8641718097773401</v>
      </c>
      <c r="I130" s="177">
        <v>27.962266293956599</v>
      </c>
      <c r="J130" s="48">
        <v>4.1354059386719504</v>
      </c>
      <c r="K130" s="177">
        <v>5.6495877207312004</v>
      </c>
      <c r="L130" s="48">
        <v>2.4352048834437401</v>
      </c>
      <c r="M130" s="182" t="s">
        <v>49</v>
      </c>
      <c r="N130" s="592" t="s">
        <v>235</v>
      </c>
      <c r="O130" s="829">
        <v>2.9111478714809098</v>
      </c>
      <c r="P130" s="48">
        <v>0.38004068880695602</v>
      </c>
      <c r="Q130" s="177">
        <v>14.521673756612</v>
      </c>
      <c r="R130" s="48">
        <v>0.94341544216471496</v>
      </c>
      <c r="S130" s="177">
        <v>38.867568806549201</v>
      </c>
      <c r="T130" s="48">
        <v>1.31030623991946</v>
      </c>
      <c r="U130" s="177">
        <v>34.351320743064399</v>
      </c>
      <c r="V130" s="48">
        <v>1.3888580041218199</v>
      </c>
      <c r="W130" s="177">
        <v>8.5927927831513795</v>
      </c>
      <c r="X130" s="48">
        <v>0.70304446874495097</v>
      </c>
      <c r="Y130" s="182">
        <v>0.75549603914208596</v>
      </c>
      <c r="Z130" s="606">
        <v>0.271721128928199</v>
      </c>
      <c r="AA130" s="819">
        <v>2.1121811858798099</v>
      </c>
      <c r="AB130" s="48">
        <v>1.35705068089397</v>
      </c>
      <c r="AC130" s="182">
        <v>9.0613193967793997</v>
      </c>
      <c r="AD130" s="48">
        <v>2.70083663971098</v>
      </c>
      <c r="AE130" s="182">
        <v>29.006094069802401</v>
      </c>
      <c r="AF130" s="48">
        <v>4.0587908939353596</v>
      </c>
      <c r="AG130" s="182">
        <v>39.257337400030003</v>
      </c>
      <c r="AH130" s="48">
        <v>5.1190064276963199</v>
      </c>
      <c r="AI130" s="182">
        <v>18.832159007263801</v>
      </c>
      <c r="AJ130" s="48">
        <v>4.0335604494333301</v>
      </c>
      <c r="AK130" s="182">
        <v>1.7309089402446001</v>
      </c>
      <c r="AL130" s="48">
        <v>1.33580096896711</v>
      </c>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959"/>
      <c r="CO130" s="959"/>
      <c r="CP130" s="959"/>
      <c r="CQ130" s="959"/>
      <c r="CR130" s="959"/>
      <c r="CS130" s="959"/>
      <c r="CT130" s="959"/>
      <c r="CU130" s="959"/>
      <c r="CV130" s="959"/>
      <c r="CW130" s="959"/>
      <c r="CX130" s="959"/>
      <c r="CY130" s="959"/>
      <c r="CZ130" s="959"/>
      <c r="DA130" s="959"/>
      <c r="DB130" s="959"/>
      <c r="DC130" s="959"/>
      <c r="DD130" s="959"/>
      <c r="DE130" s="959"/>
      <c r="DF130" s="959"/>
      <c r="DG130" s="959"/>
      <c r="DH130" s="959"/>
      <c r="DI130" s="959"/>
      <c r="DJ130" s="959"/>
      <c r="DK130" s="959"/>
      <c r="DL130" s="959"/>
      <c r="DM130" s="959"/>
      <c r="DN130" s="959"/>
      <c r="DO130" s="959"/>
      <c r="DP130" s="959"/>
      <c r="DQ130" s="959"/>
      <c r="DR130" s="959"/>
      <c r="DS130" s="959"/>
      <c r="DT130" s="959"/>
      <c r="DU130" s="959"/>
    </row>
    <row r="131" spans="1:125" s="165" customFormat="1" ht="12.75" customHeight="1" thickBot="1">
      <c r="A131" s="1086"/>
      <c r="B131" s="60" t="s">
        <v>194</v>
      </c>
      <c r="C131" s="59">
        <v>1.75008709177776</v>
      </c>
      <c r="D131" s="50">
        <v>1.6043885539877401</v>
      </c>
      <c r="E131" s="59">
        <v>15.767925596053299</v>
      </c>
      <c r="F131" s="50">
        <v>6.5914548721264303</v>
      </c>
      <c r="G131" s="59">
        <v>42.674697571207197</v>
      </c>
      <c r="H131" s="50">
        <v>10.2018641490827</v>
      </c>
      <c r="I131" s="59">
        <v>33.894883877758701</v>
      </c>
      <c r="J131" s="50">
        <v>9.4641366355641097</v>
      </c>
      <c r="K131" s="59">
        <v>5.84983535609532</v>
      </c>
      <c r="L131" s="50">
        <v>5.1054270241597504</v>
      </c>
      <c r="M131" s="72" t="s">
        <v>49</v>
      </c>
      <c r="N131" s="593" t="s">
        <v>235</v>
      </c>
      <c r="O131" s="828">
        <v>1.09069158476982</v>
      </c>
      <c r="P131" s="50">
        <v>0.30232909413706599</v>
      </c>
      <c r="Q131" s="59">
        <v>8.3851431830959697</v>
      </c>
      <c r="R131" s="50">
        <v>0.84277326649546702</v>
      </c>
      <c r="S131" s="59">
        <v>33.9357088052869</v>
      </c>
      <c r="T131" s="50">
        <v>1.6384639178026601</v>
      </c>
      <c r="U131" s="59">
        <v>44.893609624935003</v>
      </c>
      <c r="V131" s="50">
        <v>1.8013202756473301</v>
      </c>
      <c r="W131" s="59">
        <v>10.8587223476144</v>
      </c>
      <c r="X131" s="50">
        <v>0.97116556472117299</v>
      </c>
      <c r="Y131" s="72">
        <v>0.83612445429785498</v>
      </c>
      <c r="Z131" s="608">
        <v>0.35913314379665601</v>
      </c>
      <c r="AA131" s="818">
        <v>0.847634947207484</v>
      </c>
      <c r="AB131" s="50">
        <v>1.0281608986897799</v>
      </c>
      <c r="AC131" s="72">
        <v>3.90424959482533</v>
      </c>
      <c r="AD131" s="50">
        <v>1.73649074448501</v>
      </c>
      <c r="AE131" s="72">
        <v>22.584123799522299</v>
      </c>
      <c r="AF131" s="50">
        <v>3.3175174772303802</v>
      </c>
      <c r="AG131" s="72">
        <v>53.571731972242702</v>
      </c>
      <c r="AH131" s="50">
        <v>4.4492092722953203</v>
      </c>
      <c r="AI131" s="72">
        <v>18.088205413400701</v>
      </c>
      <c r="AJ131" s="50">
        <v>3.5156298494314302</v>
      </c>
      <c r="AK131" s="72">
        <v>1.00405427280153</v>
      </c>
      <c r="AL131" s="50">
        <v>0.75491404562581199</v>
      </c>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959"/>
      <c r="CO131" s="959"/>
      <c r="CP131" s="959"/>
      <c r="CQ131" s="959"/>
      <c r="CR131" s="959"/>
      <c r="CS131" s="959"/>
      <c r="CT131" s="959"/>
      <c r="CU131" s="959"/>
      <c r="CV131" s="959"/>
      <c r="CW131" s="959"/>
      <c r="CX131" s="959"/>
      <c r="CY131" s="959"/>
      <c r="CZ131" s="959"/>
      <c r="DA131" s="959"/>
      <c r="DB131" s="959"/>
      <c r="DC131" s="959"/>
      <c r="DD131" s="959"/>
      <c r="DE131" s="959"/>
      <c r="DF131" s="959"/>
      <c r="DG131" s="959"/>
      <c r="DH131" s="959"/>
      <c r="DI131" s="959"/>
      <c r="DJ131" s="959"/>
      <c r="DK131" s="959"/>
      <c r="DL131" s="959"/>
      <c r="DM131" s="959"/>
      <c r="DN131" s="959"/>
      <c r="DO131" s="959"/>
      <c r="DP131" s="959"/>
      <c r="DQ131" s="959"/>
      <c r="DR131" s="959"/>
      <c r="DS131" s="959"/>
      <c r="DT131" s="959"/>
      <c r="DU131" s="959"/>
    </row>
    <row r="132" spans="1:125" s="164" customFormat="1" ht="12.75" customHeight="1" thickBot="1">
      <c r="A132" s="1086"/>
      <c r="B132" s="176" t="s">
        <v>25</v>
      </c>
      <c r="C132" s="186">
        <v>1.02242442244173</v>
      </c>
      <c r="D132" s="185">
        <v>0.64896080009989598</v>
      </c>
      <c r="E132" s="186">
        <v>8.0155866288710893</v>
      </c>
      <c r="F132" s="185">
        <v>1.9690173775783599</v>
      </c>
      <c r="G132" s="186">
        <v>29.141996815003601</v>
      </c>
      <c r="H132" s="185">
        <v>4.5004963329708199</v>
      </c>
      <c r="I132" s="186">
        <v>43.643242545170899</v>
      </c>
      <c r="J132" s="185">
        <v>5.0863072550219997</v>
      </c>
      <c r="K132" s="186">
        <v>17.164807379889201</v>
      </c>
      <c r="L132" s="185">
        <v>3.2401886842749201</v>
      </c>
      <c r="M132" s="184">
        <v>1.01194220862346</v>
      </c>
      <c r="N132" s="594">
        <v>0.72921892265820798</v>
      </c>
      <c r="O132" s="830">
        <v>3.3244851515435001</v>
      </c>
      <c r="P132" s="185">
        <v>1.10496705714155</v>
      </c>
      <c r="Q132" s="186">
        <v>8.1211721540558308</v>
      </c>
      <c r="R132" s="185">
        <v>1.8028413565626999</v>
      </c>
      <c r="S132" s="186">
        <v>29.738021478994099</v>
      </c>
      <c r="T132" s="185">
        <v>2.6085884610795298</v>
      </c>
      <c r="U132" s="186">
        <v>39.198138175027701</v>
      </c>
      <c r="V132" s="185">
        <v>2.8464873480478898</v>
      </c>
      <c r="W132" s="186">
        <v>17.734362959427699</v>
      </c>
      <c r="X132" s="185">
        <v>2.5175774416821799</v>
      </c>
      <c r="Y132" s="186">
        <v>1.88382008095117</v>
      </c>
      <c r="Z132" s="610">
        <v>0.828613190685206</v>
      </c>
      <c r="AA132" s="821">
        <v>2.84564821754695</v>
      </c>
      <c r="AB132" s="185">
        <v>1.24950753016617</v>
      </c>
      <c r="AC132" s="186">
        <v>6.3294658177448104</v>
      </c>
      <c r="AD132" s="185">
        <v>2.37376179874071</v>
      </c>
      <c r="AE132" s="186">
        <v>23.504258192871902</v>
      </c>
      <c r="AF132" s="185">
        <v>3.7698634135087099</v>
      </c>
      <c r="AG132" s="186">
        <v>42.626414506299398</v>
      </c>
      <c r="AH132" s="185">
        <v>4.3777071143494304</v>
      </c>
      <c r="AI132" s="186">
        <v>22.326332619371499</v>
      </c>
      <c r="AJ132" s="185">
        <v>3.06798385248171</v>
      </c>
      <c r="AK132" s="184">
        <v>2.3678806461654398</v>
      </c>
      <c r="AL132" s="185">
        <v>1.1835595882297401</v>
      </c>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959"/>
      <c r="CO132" s="959"/>
      <c r="CP132" s="959"/>
      <c r="CQ132" s="959"/>
      <c r="CR132" s="959"/>
      <c r="CS132" s="959"/>
      <c r="CT132" s="959"/>
      <c r="CU132" s="959"/>
      <c r="CV132" s="959"/>
      <c r="CW132" s="959"/>
      <c r="CX132" s="959"/>
      <c r="CY132" s="959"/>
      <c r="CZ132" s="959"/>
      <c r="DA132" s="959"/>
      <c r="DB132" s="959"/>
      <c r="DC132" s="959"/>
      <c r="DD132" s="959"/>
      <c r="DE132" s="959"/>
      <c r="DF132" s="959"/>
      <c r="DG132" s="959"/>
      <c r="DH132" s="959"/>
      <c r="DI132" s="959"/>
      <c r="DJ132" s="959"/>
      <c r="DK132" s="959"/>
      <c r="DL132" s="959"/>
      <c r="DM132" s="959"/>
      <c r="DN132" s="959"/>
      <c r="DO132" s="959"/>
      <c r="DP132" s="959"/>
      <c r="DQ132" s="959"/>
      <c r="DR132" s="959"/>
      <c r="DS132" s="959"/>
      <c r="DT132" s="959"/>
      <c r="DU132" s="959"/>
    </row>
    <row r="133" spans="1:125" s="164" customFormat="1" ht="12.75" customHeight="1" thickBot="1">
      <c r="A133" s="1086"/>
      <c r="B133" s="271" t="s">
        <v>23</v>
      </c>
      <c r="C133" s="269">
        <v>2.5308284496151701</v>
      </c>
      <c r="D133" s="270">
        <v>0.266683271576724</v>
      </c>
      <c r="E133" s="269">
        <v>13.2144516161424</v>
      </c>
      <c r="F133" s="270">
        <v>0.67576363601588796</v>
      </c>
      <c r="G133" s="269">
        <v>36.1099876372556</v>
      </c>
      <c r="H133" s="270">
        <v>0.97266057216477697</v>
      </c>
      <c r="I133" s="269">
        <v>36.739723061314301</v>
      </c>
      <c r="J133" s="270">
        <v>0.96375232954933898</v>
      </c>
      <c r="K133" s="269">
        <v>10.6447634245679</v>
      </c>
      <c r="L133" s="270">
        <v>0.59638877963467396</v>
      </c>
      <c r="M133" s="269">
        <v>0.76024581110471701</v>
      </c>
      <c r="N133" s="595">
        <v>0.15210281000624401</v>
      </c>
      <c r="O133" s="831">
        <v>2.2878276014252701</v>
      </c>
      <c r="P133" s="270">
        <v>0.159539257837642</v>
      </c>
      <c r="Q133" s="269">
        <v>10.616826597771199</v>
      </c>
      <c r="R133" s="270">
        <v>0.32449818671337599</v>
      </c>
      <c r="S133" s="269">
        <v>33.265822419474901</v>
      </c>
      <c r="T133" s="270">
        <v>0.48977714057548599</v>
      </c>
      <c r="U133" s="269">
        <v>39.894922016249701</v>
      </c>
      <c r="V133" s="270">
        <v>0.50269727630100902</v>
      </c>
      <c r="W133" s="269">
        <v>12.8444345085693</v>
      </c>
      <c r="X133" s="270">
        <v>0.33481504751909202</v>
      </c>
      <c r="Y133" s="269">
        <v>1.09016685650972</v>
      </c>
      <c r="Z133" s="612">
        <v>0.10819712195947299</v>
      </c>
      <c r="AA133" s="822">
        <v>1.53390760755195</v>
      </c>
      <c r="AB133" s="270">
        <v>0.20499842714945499</v>
      </c>
      <c r="AC133" s="269">
        <v>6.6563996029687802</v>
      </c>
      <c r="AD133" s="270">
        <v>0.43641504777015799</v>
      </c>
      <c r="AE133" s="269">
        <v>26.753648971683901</v>
      </c>
      <c r="AF133" s="270">
        <v>0.75865068837816996</v>
      </c>
      <c r="AG133" s="269">
        <v>43.572348470622302</v>
      </c>
      <c r="AH133" s="270">
        <v>0.887471539031495</v>
      </c>
      <c r="AI133" s="269">
        <v>19.454416809069201</v>
      </c>
      <c r="AJ133" s="270">
        <v>0.66613487467438104</v>
      </c>
      <c r="AK133" s="269">
        <v>2.0292785381038598</v>
      </c>
      <c r="AL133" s="270">
        <v>0.23560892646697901</v>
      </c>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959"/>
      <c r="CO133" s="959"/>
      <c r="CP133" s="959"/>
      <c r="CQ133" s="959"/>
      <c r="CR133" s="959"/>
      <c r="CS133" s="959"/>
      <c r="CT133" s="959"/>
      <c r="CU133" s="959"/>
      <c r="CV133" s="959"/>
      <c r="CW133" s="959"/>
      <c r="CX133" s="959"/>
      <c r="CY133" s="959"/>
      <c r="CZ133" s="959"/>
      <c r="DA133" s="959"/>
      <c r="DB133" s="959"/>
      <c r="DC133" s="959"/>
      <c r="DD133" s="959"/>
      <c r="DE133" s="959"/>
      <c r="DF133" s="959"/>
      <c r="DG133" s="959"/>
      <c r="DH133" s="959"/>
      <c r="DI133" s="959"/>
      <c r="DJ133" s="959"/>
      <c r="DK133" s="959"/>
      <c r="DL133" s="959"/>
      <c r="DM133" s="959"/>
      <c r="DN133" s="959"/>
      <c r="DO133" s="959"/>
      <c r="DP133" s="959"/>
      <c r="DQ133" s="959"/>
      <c r="DR133" s="959"/>
      <c r="DS133" s="959"/>
      <c r="DT133" s="959"/>
      <c r="DU133" s="959"/>
    </row>
    <row r="134" spans="1:125" s="165" customFormat="1" ht="12.75" customHeight="1" thickBot="1">
      <c r="A134" s="1086"/>
      <c r="B134" s="292" t="s">
        <v>26</v>
      </c>
      <c r="C134" s="293">
        <v>2.25628502073371</v>
      </c>
      <c r="D134" s="294">
        <v>0.30668290831053902</v>
      </c>
      <c r="E134" s="293">
        <v>13.066226341519</v>
      </c>
      <c r="F134" s="294">
        <v>0.80699116311623498</v>
      </c>
      <c r="G134" s="293">
        <v>36.121485018910199</v>
      </c>
      <c r="H134" s="294">
        <v>1.16018727778251</v>
      </c>
      <c r="I134" s="293">
        <v>37.247785294150603</v>
      </c>
      <c r="J134" s="294">
        <v>1.1600118262055801</v>
      </c>
      <c r="K134" s="293">
        <v>10.602749966185501</v>
      </c>
      <c r="L134" s="294">
        <v>0.71628725189582299</v>
      </c>
      <c r="M134" s="293">
        <v>0.70546835850105305</v>
      </c>
      <c r="N134" s="596">
        <v>0.168830053431927</v>
      </c>
      <c r="O134" s="832">
        <v>2.1003416129023802</v>
      </c>
      <c r="P134" s="294">
        <v>0.189567474733708</v>
      </c>
      <c r="Q134" s="293">
        <v>10.260458345954801</v>
      </c>
      <c r="R134" s="294">
        <v>0.38103404318135398</v>
      </c>
      <c r="S134" s="293">
        <v>33.510134061847403</v>
      </c>
      <c r="T134" s="294">
        <v>0.58354099225766298</v>
      </c>
      <c r="U134" s="293">
        <v>40.416988467092999</v>
      </c>
      <c r="V134" s="294">
        <v>0.58554054610127504</v>
      </c>
      <c r="W134" s="293">
        <v>12.666714558401599</v>
      </c>
      <c r="X134" s="294">
        <v>0.38158733335253298</v>
      </c>
      <c r="Y134" s="293">
        <v>1.04536295380086</v>
      </c>
      <c r="Z134" s="614">
        <v>0.11947901450434401</v>
      </c>
      <c r="AA134" s="823">
        <v>1.3771504146948399</v>
      </c>
      <c r="AB134" s="294">
        <v>0.23105442523724401</v>
      </c>
      <c r="AC134" s="293">
        <v>6.5416538840824803</v>
      </c>
      <c r="AD134" s="294">
        <v>0.52090724458603499</v>
      </c>
      <c r="AE134" s="293">
        <v>26.7269722886893</v>
      </c>
      <c r="AF134" s="294">
        <v>0.90112577562739404</v>
      </c>
      <c r="AG134" s="293">
        <v>44.078891201093597</v>
      </c>
      <c r="AH134" s="294">
        <v>1.07318577418332</v>
      </c>
      <c r="AI134" s="293">
        <v>19.388945949295401</v>
      </c>
      <c r="AJ134" s="294">
        <v>0.80882515208234795</v>
      </c>
      <c r="AK134" s="293">
        <v>1.8863862621443199</v>
      </c>
      <c r="AL134" s="294">
        <v>0.26993167831646198</v>
      </c>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959"/>
      <c r="CO134" s="959"/>
      <c r="CP134" s="959"/>
      <c r="CQ134" s="959"/>
      <c r="CR134" s="959"/>
      <c r="CS134" s="959"/>
      <c r="CT134" s="959"/>
      <c r="CU134" s="959"/>
      <c r="CV134" s="959"/>
      <c r="CW134" s="959"/>
      <c r="CX134" s="959"/>
      <c r="CY134" s="959"/>
      <c r="CZ134" s="959"/>
      <c r="DA134" s="959"/>
      <c r="DB134" s="959"/>
      <c r="DC134" s="959"/>
      <c r="DD134" s="959"/>
      <c r="DE134" s="959"/>
      <c r="DF134" s="959"/>
      <c r="DG134" s="959"/>
      <c r="DH134" s="959"/>
      <c r="DI134" s="959"/>
      <c r="DJ134" s="959"/>
      <c r="DK134" s="959"/>
      <c r="DL134" s="959"/>
      <c r="DM134" s="959"/>
      <c r="DN134" s="959"/>
      <c r="DO134" s="959"/>
      <c r="DP134" s="959"/>
      <c r="DQ134" s="959"/>
      <c r="DR134" s="959"/>
      <c r="DS134" s="959"/>
      <c r="DT134" s="959"/>
      <c r="DU134" s="959"/>
    </row>
    <row r="135" spans="1:125" s="164" customFormat="1" ht="12.75" customHeight="1" thickBot="1">
      <c r="A135" s="1094" t="s">
        <v>315</v>
      </c>
      <c r="B135" s="808" t="s">
        <v>10</v>
      </c>
      <c r="C135" s="809" t="s">
        <v>236</v>
      </c>
      <c r="D135" s="810" t="s">
        <v>235</v>
      </c>
      <c r="E135" s="809" t="s">
        <v>236</v>
      </c>
      <c r="F135" s="810" t="s">
        <v>235</v>
      </c>
      <c r="G135" s="809" t="s">
        <v>236</v>
      </c>
      <c r="H135" s="810" t="s">
        <v>235</v>
      </c>
      <c r="I135" s="809" t="s">
        <v>236</v>
      </c>
      <c r="J135" s="810" t="s">
        <v>235</v>
      </c>
      <c r="K135" s="809" t="s">
        <v>236</v>
      </c>
      <c r="L135" s="810" t="s">
        <v>235</v>
      </c>
      <c r="M135" s="811" t="s">
        <v>236</v>
      </c>
      <c r="N135" s="814" t="s">
        <v>235</v>
      </c>
      <c r="O135" s="826">
        <v>0.57679197280273697</v>
      </c>
      <c r="P135" s="810">
        <v>0.72915427939055499</v>
      </c>
      <c r="Q135" s="809">
        <v>4.6394981647960201</v>
      </c>
      <c r="R135" s="810">
        <v>2.10955262326766</v>
      </c>
      <c r="S135" s="809">
        <v>30.4306534311607</v>
      </c>
      <c r="T135" s="810">
        <v>3.9101027042722101</v>
      </c>
      <c r="U135" s="809">
        <v>44.3851856641731</v>
      </c>
      <c r="V135" s="810">
        <v>4.4482523323002603</v>
      </c>
      <c r="W135" s="809">
        <v>18.8997870358494</v>
      </c>
      <c r="X135" s="810">
        <v>3.6430279839895499</v>
      </c>
      <c r="Y135" s="811">
        <v>1.0680837312179701</v>
      </c>
      <c r="Z135" s="827">
        <v>0.8435451230273</v>
      </c>
      <c r="AA135" s="816">
        <v>1.11516465118165</v>
      </c>
      <c r="AB135" s="810">
        <v>0.58173886809618702</v>
      </c>
      <c r="AC135" s="809">
        <v>6.1294132166570403</v>
      </c>
      <c r="AD135" s="810">
        <v>1.4799589144447001</v>
      </c>
      <c r="AE135" s="809">
        <v>21.0044037371424</v>
      </c>
      <c r="AF135" s="810">
        <v>1.9765870161861701</v>
      </c>
      <c r="AG135" s="809">
        <v>41.846928523550297</v>
      </c>
      <c r="AH135" s="810">
        <v>2.5187943492292901</v>
      </c>
      <c r="AI135" s="809">
        <v>26.266295841560499</v>
      </c>
      <c r="AJ135" s="810">
        <v>2.2500724924637701</v>
      </c>
      <c r="AK135" s="811">
        <v>3.6377940299081302</v>
      </c>
      <c r="AL135" s="810">
        <v>1.0234034803641101</v>
      </c>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959"/>
      <c r="CO135" s="959"/>
      <c r="CP135" s="959"/>
      <c r="CQ135" s="959"/>
      <c r="CR135" s="959"/>
      <c r="CS135" s="959"/>
      <c r="CT135" s="959"/>
      <c r="CU135" s="959"/>
      <c r="CV135" s="959"/>
      <c r="CW135" s="959"/>
      <c r="CX135" s="959"/>
      <c r="CY135" s="959"/>
      <c r="CZ135" s="959"/>
      <c r="DA135" s="959"/>
      <c r="DB135" s="959"/>
      <c r="DC135" s="959"/>
      <c r="DD135" s="959"/>
      <c r="DE135" s="959"/>
      <c r="DF135" s="959"/>
      <c r="DG135" s="959"/>
      <c r="DH135" s="959"/>
      <c r="DI135" s="959"/>
      <c r="DJ135" s="959"/>
      <c r="DK135" s="959"/>
      <c r="DL135" s="959"/>
      <c r="DM135" s="959"/>
      <c r="DN135" s="959"/>
      <c r="DO135" s="959"/>
      <c r="DP135" s="959"/>
      <c r="DQ135" s="959"/>
      <c r="DR135" s="959"/>
      <c r="DS135" s="959"/>
      <c r="DT135" s="959"/>
      <c r="DU135" s="959"/>
    </row>
    <row r="136" spans="1:125" s="165" customFormat="1" ht="12.75" customHeight="1" thickBot="1">
      <c r="A136" s="1095"/>
      <c r="B136" s="807" t="s">
        <v>9</v>
      </c>
      <c r="C136" s="59">
        <v>2.2681579388348099</v>
      </c>
      <c r="D136" s="50">
        <v>1.1054119206823101</v>
      </c>
      <c r="E136" s="59">
        <v>10.877302089892501</v>
      </c>
      <c r="F136" s="50">
        <v>3.3925101841574601</v>
      </c>
      <c r="G136" s="59">
        <v>28.304882892363501</v>
      </c>
      <c r="H136" s="50">
        <v>4.5120158109242103</v>
      </c>
      <c r="I136" s="59">
        <v>41.272757769450998</v>
      </c>
      <c r="J136" s="50">
        <v>4.8810479157664597</v>
      </c>
      <c r="K136" s="59">
        <v>14.494260551158201</v>
      </c>
      <c r="L136" s="50">
        <v>3.4469921703447999</v>
      </c>
      <c r="M136" s="72">
        <v>2.7826387582999899</v>
      </c>
      <c r="N136" s="593">
        <v>1.4285237937370101</v>
      </c>
      <c r="O136" s="828" t="s">
        <v>49</v>
      </c>
      <c r="P136" s="50" t="s">
        <v>235</v>
      </c>
      <c r="Q136" s="59">
        <v>5.2292785979527299</v>
      </c>
      <c r="R136" s="50">
        <v>2.40560481235166</v>
      </c>
      <c r="S136" s="59">
        <v>31.839986060182198</v>
      </c>
      <c r="T136" s="50">
        <v>5.5749393479092104</v>
      </c>
      <c r="U136" s="59">
        <v>41.663618995059203</v>
      </c>
      <c r="V136" s="50">
        <v>6.0463057631211097</v>
      </c>
      <c r="W136" s="59">
        <v>17.365110309801398</v>
      </c>
      <c r="X136" s="50">
        <v>4.3133944113215401</v>
      </c>
      <c r="Y136" s="72">
        <v>3.4673009919404501</v>
      </c>
      <c r="Z136" s="608">
        <v>2.0037997754497998</v>
      </c>
      <c r="AA136" s="817">
        <v>0.93905377557387304</v>
      </c>
      <c r="AB136" s="50">
        <v>0.43568811498888899</v>
      </c>
      <c r="AC136" s="59">
        <v>5.0550509558054904</v>
      </c>
      <c r="AD136" s="50">
        <v>1.5951092661350501</v>
      </c>
      <c r="AE136" s="59">
        <v>24.137800883732801</v>
      </c>
      <c r="AF136" s="50">
        <v>2.6687166284844501</v>
      </c>
      <c r="AG136" s="59">
        <v>40.515789144041001</v>
      </c>
      <c r="AH136" s="50">
        <v>3.0362654448561002</v>
      </c>
      <c r="AI136" s="59">
        <v>25.282135580767601</v>
      </c>
      <c r="AJ136" s="50">
        <v>2.6950417175569399</v>
      </c>
      <c r="AK136" s="59">
        <v>4.0701696600792596</v>
      </c>
      <c r="AL136" s="50">
        <v>1.1145655273022801</v>
      </c>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959"/>
      <c r="CO136" s="959"/>
      <c r="CP136" s="959"/>
      <c r="CQ136" s="959"/>
      <c r="CR136" s="959"/>
      <c r="CS136" s="959"/>
      <c r="CT136" s="959"/>
      <c r="CU136" s="959"/>
      <c r="CV136" s="959"/>
      <c r="CW136" s="959"/>
      <c r="CX136" s="959"/>
      <c r="CY136" s="959"/>
      <c r="CZ136" s="959"/>
      <c r="DA136" s="959"/>
      <c r="DB136" s="959"/>
      <c r="DC136" s="959"/>
      <c r="DD136" s="959"/>
      <c r="DE136" s="959"/>
      <c r="DF136" s="959"/>
      <c r="DG136" s="959"/>
      <c r="DH136" s="959"/>
      <c r="DI136" s="959"/>
      <c r="DJ136" s="959"/>
      <c r="DK136" s="959"/>
      <c r="DL136" s="959"/>
      <c r="DM136" s="959"/>
      <c r="DN136" s="959"/>
      <c r="DO136" s="959"/>
      <c r="DP136" s="959"/>
      <c r="DQ136" s="959"/>
      <c r="DR136" s="959"/>
      <c r="DS136" s="959"/>
      <c r="DT136" s="959"/>
      <c r="DU136" s="959"/>
    </row>
    <row r="137" spans="1:125" s="164" customFormat="1" ht="12.75" customHeight="1" thickBot="1">
      <c r="A137" s="1096"/>
      <c r="B137" s="175" t="s">
        <v>11</v>
      </c>
      <c r="C137" s="49" t="s">
        <v>236</v>
      </c>
      <c r="D137" s="48" t="s">
        <v>235</v>
      </c>
      <c r="E137" s="49" t="s">
        <v>236</v>
      </c>
      <c r="F137" s="48" t="s">
        <v>235</v>
      </c>
      <c r="G137" s="49" t="s">
        <v>236</v>
      </c>
      <c r="H137" s="48" t="s">
        <v>235</v>
      </c>
      <c r="I137" s="49" t="s">
        <v>236</v>
      </c>
      <c r="J137" s="48" t="s">
        <v>235</v>
      </c>
      <c r="K137" s="49" t="s">
        <v>236</v>
      </c>
      <c r="L137" s="48" t="s">
        <v>235</v>
      </c>
      <c r="M137" s="182" t="s">
        <v>236</v>
      </c>
      <c r="N137" s="592" t="s">
        <v>235</v>
      </c>
      <c r="O137" s="704">
        <v>0.92246159791193805</v>
      </c>
      <c r="P137" s="48">
        <v>0.96297060410105595</v>
      </c>
      <c r="Q137" s="49">
        <v>3.00351427865994</v>
      </c>
      <c r="R137" s="48">
        <v>2.4525908764800901</v>
      </c>
      <c r="S137" s="812">
        <v>24.369035171383398</v>
      </c>
      <c r="T137" s="48">
        <v>4.4810689636368197</v>
      </c>
      <c r="U137" s="49">
        <v>44.522878690780203</v>
      </c>
      <c r="V137" s="48">
        <v>5.7777713594333404</v>
      </c>
      <c r="W137" s="49">
        <v>24.0278637187421</v>
      </c>
      <c r="X137" s="48">
        <v>4.9302368720129204</v>
      </c>
      <c r="Y137" s="182">
        <v>3.1542465425224702</v>
      </c>
      <c r="Z137" s="606">
        <v>1.7449801616496301</v>
      </c>
      <c r="AA137" s="737">
        <v>0.70386871685485297</v>
      </c>
      <c r="AB137" s="48">
        <v>0.76373929901777204</v>
      </c>
      <c r="AC137" s="49">
        <v>2.9384913635897898</v>
      </c>
      <c r="AD137" s="48">
        <v>1.6406747927396299</v>
      </c>
      <c r="AE137" s="49">
        <v>18.016212728611698</v>
      </c>
      <c r="AF137" s="48">
        <v>4.0825898196251096</v>
      </c>
      <c r="AG137" s="49">
        <v>43.324923229392397</v>
      </c>
      <c r="AH137" s="48">
        <v>3.8750451665599601</v>
      </c>
      <c r="AI137" s="49">
        <v>30.811408620171999</v>
      </c>
      <c r="AJ137" s="48">
        <v>3.6514480037080599</v>
      </c>
      <c r="AK137" s="49">
        <v>4.2050953413793097</v>
      </c>
      <c r="AL137" s="48">
        <v>1.9556042225647501</v>
      </c>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959"/>
      <c r="CO137" s="959"/>
      <c r="CP137" s="959"/>
      <c r="CQ137" s="959"/>
      <c r="CR137" s="959"/>
      <c r="CS137" s="959"/>
      <c r="CT137" s="959"/>
      <c r="CU137" s="959"/>
      <c r="CV137" s="959"/>
      <c r="CW137" s="959"/>
      <c r="CX137" s="959"/>
      <c r="CY137" s="959"/>
      <c r="CZ137" s="959"/>
      <c r="DA137" s="959"/>
      <c r="DB137" s="959"/>
      <c r="DC137" s="959"/>
      <c r="DD137" s="959"/>
      <c r="DE137" s="959"/>
      <c r="DF137" s="959"/>
      <c r="DG137" s="959"/>
      <c r="DH137" s="959"/>
      <c r="DI137" s="959"/>
      <c r="DJ137" s="959"/>
      <c r="DK137" s="959"/>
      <c r="DL137" s="959"/>
      <c r="DM137" s="959"/>
      <c r="DN137" s="959"/>
      <c r="DO137" s="959"/>
      <c r="DP137" s="959"/>
      <c r="DQ137" s="959"/>
      <c r="DR137" s="959"/>
      <c r="DS137" s="959"/>
      <c r="DT137" s="959"/>
      <c r="DU137" s="959"/>
    </row>
    <row r="138" spans="1:125" s="165" customFormat="1" ht="12.75" customHeight="1" thickBot="1">
      <c r="A138" s="1095"/>
      <c r="B138" s="60" t="s">
        <v>12</v>
      </c>
      <c r="C138" s="59">
        <v>3.3885486375510001</v>
      </c>
      <c r="D138" s="50">
        <v>1.47861565514916</v>
      </c>
      <c r="E138" s="59">
        <v>11.939107860088299</v>
      </c>
      <c r="F138" s="50">
        <v>2.15294867100961</v>
      </c>
      <c r="G138" s="59">
        <v>29.4565271488073</v>
      </c>
      <c r="H138" s="50">
        <v>3.6902252783696698</v>
      </c>
      <c r="I138" s="59">
        <v>40.358650879056</v>
      </c>
      <c r="J138" s="50">
        <v>4.1996354458293297</v>
      </c>
      <c r="K138" s="59">
        <v>14.0628241559663</v>
      </c>
      <c r="L138" s="50">
        <v>2.8765370090137199</v>
      </c>
      <c r="M138" s="72">
        <v>0.79434131853110801</v>
      </c>
      <c r="N138" s="593">
        <v>0.62356144914011402</v>
      </c>
      <c r="O138" s="828">
        <v>2.9089641237764101</v>
      </c>
      <c r="P138" s="50">
        <v>0.72483457159116504</v>
      </c>
      <c r="Q138" s="59">
        <v>10.7466987444904</v>
      </c>
      <c r="R138" s="50">
        <v>1.3903340784935001</v>
      </c>
      <c r="S138" s="59">
        <v>29.770095980588898</v>
      </c>
      <c r="T138" s="50">
        <v>2.43787666448203</v>
      </c>
      <c r="U138" s="59">
        <v>40.428739173585697</v>
      </c>
      <c r="V138" s="50">
        <v>2.5474122209318701</v>
      </c>
      <c r="W138" s="59">
        <v>14.661203290956999</v>
      </c>
      <c r="X138" s="50">
        <v>1.64765998216077</v>
      </c>
      <c r="Y138" s="72">
        <v>1.4842986866015599</v>
      </c>
      <c r="Z138" s="608">
        <v>0.60277901882659901</v>
      </c>
      <c r="AA138" s="818">
        <v>1.78277041620555</v>
      </c>
      <c r="AB138" s="50">
        <v>0.41628132097637</v>
      </c>
      <c r="AC138" s="59">
        <v>8.9646253889238903</v>
      </c>
      <c r="AD138" s="50">
        <v>0.88673869808321304</v>
      </c>
      <c r="AE138" s="59">
        <v>26.112672935672101</v>
      </c>
      <c r="AF138" s="50">
        <v>1.4649548269686099</v>
      </c>
      <c r="AG138" s="59">
        <v>39.942403066344703</v>
      </c>
      <c r="AH138" s="50">
        <v>1.82450190349841</v>
      </c>
      <c r="AI138" s="59">
        <v>20.137150432400901</v>
      </c>
      <c r="AJ138" s="50">
        <v>1.2681238805020101</v>
      </c>
      <c r="AK138" s="72">
        <v>3.0603777604529601</v>
      </c>
      <c r="AL138" s="50">
        <v>0.58903296444961395</v>
      </c>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959"/>
      <c r="CO138" s="959"/>
      <c r="CP138" s="959"/>
      <c r="CQ138" s="959"/>
      <c r="CR138" s="959"/>
      <c r="CS138" s="959"/>
      <c r="CT138" s="959"/>
      <c r="CU138" s="959"/>
      <c r="CV138" s="959"/>
      <c r="CW138" s="959"/>
      <c r="CX138" s="959"/>
      <c r="CY138" s="959"/>
      <c r="CZ138" s="959"/>
      <c r="DA138" s="959"/>
      <c r="DB138" s="959"/>
      <c r="DC138" s="959"/>
      <c r="DD138" s="959"/>
      <c r="DE138" s="959"/>
      <c r="DF138" s="959"/>
      <c r="DG138" s="959"/>
      <c r="DH138" s="959"/>
      <c r="DI138" s="959"/>
      <c r="DJ138" s="959"/>
      <c r="DK138" s="959"/>
      <c r="DL138" s="959"/>
      <c r="DM138" s="959"/>
      <c r="DN138" s="959"/>
      <c r="DO138" s="959"/>
      <c r="DP138" s="959"/>
      <c r="DQ138" s="959"/>
      <c r="DR138" s="959"/>
      <c r="DS138" s="959"/>
      <c r="DT138" s="959"/>
      <c r="DU138" s="959"/>
    </row>
    <row r="139" spans="1:125" s="164" customFormat="1" ht="12.75" customHeight="1" thickBot="1">
      <c r="A139" s="1096"/>
      <c r="B139" s="175" t="s">
        <v>14</v>
      </c>
      <c r="C139" s="49"/>
      <c r="D139" s="48" t="s">
        <v>235</v>
      </c>
      <c r="E139" s="49"/>
      <c r="F139" s="48" t="s">
        <v>235</v>
      </c>
      <c r="G139" s="49"/>
      <c r="H139" s="48" t="s">
        <v>235</v>
      </c>
      <c r="I139" s="49"/>
      <c r="J139" s="48" t="s">
        <v>235</v>
      </c>
      <c r="K139" s="49"/>
      <c r="L139" s="48" t="s">
        <v>235</v>
      </c>
      <c r="M139" s="182"/>
      <c r="N139" s="592" t="s">
        <v>235</v>
      </c>
      <c r="O139" s="704">
        <v>0.61</v>
      </c>
      <c r="P139" s="48">
        <v>0.48843220975805701</v>
      </c>
      <c r="Q139" s="49">
        <v>4.53</v>
      </c>
      <c r="R139" s="48">
        <v>2.4314938491218498</v>
      </c>
      <c r="S139" s="812">
        <v>31.23</v>
      </c>
      <c r="T139" s="48">
        <v>6.0706422338679999</v>
      </c>
      <c r="U139" s="49">
        <v>51.37</v>
      </c>
      <c r="V139" s="48">
        <v>5.8645866899285402</v>
      </c>
      <c r="W139" s="49">
        <v>11.95</v>
      </c>
      <c r="X139" s="48">
        <v>4.8115296688651599</v>
      </c>
      <c r="Y139" s="182"/>
      <c r="Z139" s="606" t="s">
        <v>235</v>
      </c>
      <c r="AA139" s="737"/>
      <c r="AB139" s="48" t="s">
        <v>235</v>
      </c>
      <c r="AC139" s="49">
        <v>6.13</v>
      </c>
      <c r="AD139" s="48">
        <v>2.2228792183121602</v>
      </c>
      <c r="AE139" s="49">
        <v>31.64</v>
      </c>
      <c r="AF139" s="48">
        <v>4.7995814334206202</v>
      </c>
      <c r="AG139" s="49">
        <v>44.11</v>
      </c>
      <c r="AH139" s="48">
        <v>4.5495200306347696</v>
      </c>
      <c r="AI139" s="49">
        <v>16.77</v>
      </c>
      <c r="AJ139" s="48">
        <v>3.4172762795554599</v>
      </c>
      <c r="AK139" s="49">
        <v>1.1100000000000001</v>
      </c>
      <c r="AL139" s="48">
        <v>0.81336261503338203</v>
      </c>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959"/>
      <c r="CO139" s="959"/>
      <c r="CP139" s="959"/>
      <c r="CQ139" s="959"/>
      <c r="CR139" s="959"/>
      <c r="CS139" s="959"/>
      <c r="CT139" s="959"/>
      <c r="CU139" s="959"/>
      <c r="CV139" s="959"/>
      <c r="CW139" s="959"/>
      <c r="CX139" s="959"/>
      <c r="CY139" s="959"/>
      <c r="CZ139" s="959"/>
      <c r="DA139" s="959"/>
      <c r="DB139" s="959"/>
      <c r="DC139" s="959"/>
      <c r="DD139" s="959"/>
      <c r="DE139" s="959"/>
      <c r="DF139" s="959"/>
      <c r="DG139" s="959"/>
      <c r="DH139" s="959"/>
      <c r="DI139" s="959"/>
      <c r="DJ139" s="959"/>
      <c r="DK139" s="959"/>
      <c r="DL139" s="959"/>
      <c r="DM139" s="959"/>
      <c r="DN139" s="959"/>
      <c r="DO139" s="959"/>
      <c r="DP139" s="959"/>
      <c r="DQ139" s="959"/>
      <c r="DR139" s="959"/>
      <c r="DS139" s="959"/>
      <c r="DT139" s="959"/>
      <c r="DU139" s="959"/>
    </row>
    <row r="140" spans="1:125" s="165" customFormat="1" ht="12.75" customHeight="1" thickBot="1">
      <c r="A140" s="1095"/>
      <c r="B140" s="60" t="s">
        <v>13</v>
      </c>
      <c r="C140" s="59" t="s">
        <v>236</v>
      </c>
      <c r="D140" s="50" t="s">
        <v>235</v>
      </c>
      <c r="E140" s="59" t="s">
        <v>236</v>
      </c>
      <c r="F140" s="50" t="s">
        <v>235</v>
      </c>
      <c r="G140" s="59" t="s">
        <v>236</v>
      </c>
      <c r="H140" s="50" t="s">
        <v>235</v>
      </c>
      <c r="I140" s="59" t="s">
        <v>236</v>
      </c>
      <c r="J140" s="50" t="s">
        <v>235</v>
      </c>
      <c r="K140" s="59" t="s">
        <v>236</v>
      </c>
      <c r="L140" s="50" t="s">
        <v>235</v>
      </c>
      <c r="M140" s="72" t="s">
        <v>236</v>
      </c>
      <c r="N140" s="593" t="s">
        <v>235</v>
      </c>
      <c r="O140" s="828">
        <v>1.6938782717079</v>
      </c>
      <c r="P140" s="50">
        <v>1.7469770132998601</v>
      </c>
      <c r="Q140" s="59">
        <v>7.7846000097312196</v>
      </c>
      <c r="R140" s="50">
        <v>4.0447729253737696</v>
      </c>
      <c r="S140" s="59">
        <v>40.011266103546198</v>
      </c>
      <c r="T140" s="50">
        <v>7.2156887736557103</v>
      </c>
      <c r="U140" s="59">
        <v>45.729368972026101</v>
      </c>
      <c r="V140" s="50">
        <v>9.2113553551410803</v>
      </c>
      <c r="W140" s="59">
        <v>4.7808866429886603</v>
      </c>
      <c r="X140" s="50">
        <v>4.1167519928734899</v>
      </c>
      <c r="Y140" s="72" t="s">
        <v>49</v>
      </c>
      <c r="Z140" s="608" t="s">
        <v>235</v>
      </c>
      <c r="AA140" s="818" t="s">
        <v>49</v>
      </c>
      <c r="AB140" s="50" t="s">
        <v>235</v>
      </c>
      <c r="AC140" s="59">
        <v>2.6421337793256199</v>
      </c>
      <c r="AD140" s="50">
        <v>1.0338544758066399</v>
      </c>
      <c r="AE140" s="59">
        <v>24.210037839115198</v>
      </c>
      <c r="AF140" s="50">
        <v>3.0965461056064698</v>
      </c>
      <c r="AG140" s="59">
        <v>53.378426588526104</v>
      </c>
      <c r="AH140" s="50">
        <v>3.5100972214697101</v>
      </c>
      <c r="AI140" s="59">
        <v>18.243041589017501</v>
      </c>
      <c r="AJ140" s="50">
        <v>2.56149027013464</v>
      </c>
      <c r="AK140" s="72">
        <v>1.04602735198089</v>
      </c>
      <c r="AL140" s="50">
        <v>0.82239515464866397</v>
      </c>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959"/>
      <c r="CO140" s="959"/>
      <c r="CP140" s="959"/>
      <c r="CQ140" s="959"/>
      <c r="CR140" s="959"/>
      <c r="CS140" s="959"/>
      <c r="CT140" s="959"/>
      <c r="CU140" s="959"/>
      <c r="CV140" s="959"/>
      <c r="CW140" s="959"/>
      <c r="CX140" s="959"/>
      <c r="CY140" s="959"/>
      <c r="CZ140" s="959"/>
      <c r="DA140" s="959"/>
      <c r="DB140" s="959"/>
      <c r="DC140" s="959"/>
      <c r="DD140" s="959"/>
      <c r="DE140" s="959"/>
      <c r="DF140" s="959"/>
      <c r="DG140" s="959"/>
      <c r="DH140" s="959"/>
      <c r="DI140" s="959"/>
      <c r="DJ140" s="959"/>
      <c r="DK140" s="959"/>
      <c r="DL140" s="959"/>
      <c r="DM140" s="959"/>
      <c r="DN140" s="959"/>
      <c r="DO140" s="959"/>
      <c r="DP140" s="959"/>
      <c r="DQ140" s="959"/>
      <c r="DR140" s="959"/>
      <c r="DS140" s="959"/>
      <c r="DT140" s="959"/>
      <c r="DU140" s="959"/>
    </row>
    <row r="141" spans="1:125" s="164" customFormat="1" ht="12.75" customHeight="1" thickBot="1">
      <c r="A141" s="1096"/>
      <c r="B141" s="175" t="s">
        <v>15</v>
      </c>
      <c r="C141" s="177">
        <v>1.93479579674888</v>
      </c>
      <c r="D141" s="48">
        <v>1.5515045760854</v>
      </c>
      <c r="E141" s="177">
        <v>6.7032201704399501</v>
      </c>
      <c r="F141" s="48">
        <v>3.47449616298641</v>
      </c>
      <c r="G141" s="177">
        <v>30.1727313991328</v>
      </c>
      <c r="H141" s="48">
        <v>5.5546533542805197</v>
      </c>
      <c r="I141" s="177">
        <v>42.135016056263503</v>
      </c>
      <c r="J141" s="48">
        <v>5.2509323843141198</v>
      </c>
      <c r="K141" s="177">
        <v>15.452471964414199</v>
      </c>
      <c r="L141" s="48">
        <v>4.1691553004297504</v>
      </c>
      <c r="M141" s="182">
        <v>3.6017646130006802</v>
      </c>
      <c r="N141" s="592">
        <v>1.9439362814113299</v>
      </c>
      <c r="O141" s="829">
        <v>1.4342086699397301</v>
      </c>
      <c r="P141" s="48">
        <v>0.98964228993935899</v>
      </c>
      <c r="Q141" s="177">
        <v>6.46354965414959</v>
      </c>
      <c r="R141" s="48">
        <v>1.8150291247766701</v>
      </c>
      <c r="S141" s="177">
        <v>23.611348291807701</v>
      </c>
      <c r="T141" s="48">
        <v>3.0271556593393099</v>
      </c>
      <c r="U141" s="177">
        <v>45.907124532019601</v>
      </c>
      <c r="V141" s="48">
        <v>4.14553400484946</v>
      </c>
      <c r="W141" s="177">
        <v>19.934833781159899</v>
      </c>
      <c r="X141" s="48">
        <v>3.3541365252405799</v>
      </c>
      <c r="Y141" s="182">
        <v>2.6489350709234301</v>
      </c>
      <c r="Z141" s="606">
        <v>1.0519978047629699</v>
      </c>
      <c r="AA141" s="819">
        <v>1.2895316737831</v>
      </c>
      <c r="AB141" s="48">
        <v>0.35089336120723702</v>
      </c>
      <c r="AC141" s="182">
        <v>3.48661930378</v>
      </c>
      <c r="AD141" s="48">
        <v>0.84006148184616203</v>
      </c>
      <c r="AE141" s="182">
        <v>20.603271726697301</v>
      </c>
      <c r="AF141" s="48">
        <v>1.69681366026874</v>
      </c>
      <c r="AG141" s="182">
        <v>43.287307332312501</v>
      </c>
      <c r="AH141" s="48">
        <v>2.2148516794283801</v>
      </c>
      <c r="AI141" s="182">
        <v>27.037052711334798</v>
      </c>
      <c r="AJ141" s="48">
        <v>2.0528843987237799</v>
      </c>
      <c r="AK141" s="182">
        <v>4.2962172520922701</v>
      </c>
      <c r="AL141" s="48">
        <v>1.0191293677718001</v>
      </c>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959"/>
      <c r="CO141" s="959"/>
      <c r="CP141" s="959"/>
      <c r="CQ141" s="959"/>
      <c r="CR141" s="959"/>
      <c r="CS141" s="959"/>
      <c r="CT141" s="959"/>
      <c r="CU141" s="959"/>
      <c r="CV141" s="959"/>
      <c r="CW141" s="959"/>
      <c r="CX141" s="959"/>
      <c r="CY141" s="959"/>
      <c r="CZ141" s="959"/>
      <c r="DA141" s="959"/>
      <c r="DB141" s="959"/>
      <c r="DC141" s="959"/>
      <c r="DD141" s="959"/>
      <c r="DE141" s="959"/>
      <c r="DF141" s="959"/>
      <c r="DG141" s="959"/>
      <c r="DH141" s="959"/>
      <c r="DI141" s="959"/>
      <c r="DJ141" s="959"/>
      <c r="DK141" s="959"/>
      <c r="DL141" s="959"/>
      <c r="DM141" s="959"/>
      <c r="DN141" s="959"/>
      <c r="DO141" s="959"/>
      <c r="DP141" s="959"/>
      <c r="DQ141" s="959"/>
      <c r="DR141" s="959"/>
      <c r="DS141" s="959"/>
      <c r="DT141" s="959"/>
      <c r="DU141" s="959"/>
    </row>
    <row r="142" spans="1:125" s="165" customFormat="1" ht="12.75" customHeight="1" thickBot="1">
      <c r="A142" s="1095"/>
      <c r="B142" s="60" t="s">
        <v>197</v>
      </c>
      <c r="C142" s="59">
        <v>1.29993037394258</v>
      </c>
      <c r="D142" s="50">
        <v>1.7652209387073701</v>
      </c>
      <c r="E142" s="59">
        <v>22.217756727039799</v>
      </c>
      <c r="F142" s="50">
        <v>6.3836018651381501</v>
      </c>
      <c r="G142" s="59">
        <v>40.463956735629097</v>
      </c>
      <c r="H142" s="50">
        <v>7.4713974161555603</v>
      </c>
      <c r="I142" s="59">
        <v>25.362046912943399</v>
      </c>
      <c r="J142" s="50">
        <v>7.1540334086038397</v>
      </c>
      <c r="K142" s="59">
        <v>9.1123602384139595</v>
      </c>
      <c r="L142" s="50">
        <v>5.18797045195236</v>
      </c>
      <c r="M142" s="72">
        <v>1.5439490120311501</v>
      </c>
      <c r="N142" s="593">
        <v>1.59863676083841</v>
      </c>
      <c r="O142" s="828">
        <v>5.1647801210991799</v>
      </c>
      <c r="P142" s="50">
        <v>1.58051890784183</v>
      </c>
      <c r="Q142" s="59">
        <v>16.3648430687313</v>
      </c>
      <c r="R142" s="50">
        <v>2.3224862624148699</v>
      </c>
      <c r="S142" s="59">
        <v>36.3617976537966</v>
      </c>
      <c r="T142" s="50">
        <v>3.6380627067553299</v>
      </c>
      <c r="U142" s="59">
        <v>33.618253620033201</v>
      </c>
      <c r="V142" s="50">
        <v>3.37790588973002</v>
      </c>
      <c r="W142" s="59">
        <v>7.7628327385173899</v>
      </c>
      <c r="X142" s="50">
        <v>2.10826833708354</v>
      </c>
      <c r="Y142" s="59">
        <v>0.72749279782223597</v>
      </c>
      <c r="Z142" s="608">
        <v>0.60518225056319597</v>
      </c>
      <c r="AA142" s="818">
        <v>2.06386363855363</v>
      </c>
      <c r="AB142" s="50">
        <v>0.70412398508714202</v>
      </c>
      <c r="AC142" s="59">
        <v>7.9200220536177701</v>
      </c>
      <c r="AD142" s="50">
        <v>1.1800345855810901</v>
      </c>
      <c r="AE142" s="59">
        <v>25.026819722358301</v>
      </c>
      <c r="AF142" s="50">
        <v>1.9113357652079499</v>
      </c>
      <c r="AG142" s="59">
        <v>43.907903568579897</v>
      </c>
      <c r="AH142" s="50">
        <v>2.3376058569092</v>
      </c>
      <c r="AI142" s="59">
        <v>18.936930763553502</v>
      </c>
      <c r="AJ142" s="50">
        <v>2.1078398529459998</v>
      </c>
      <c r="AK142" s="59">
        <v>2.1444602533368902</v>
      </c>
      <c r="AL142" s="50">
        <v>0.66947512809035303</v>
      </c>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959"/>
      <c r="CO142" s="959"/>
      <c r="CP142" s="959"/>
      <c r="CQ142" s="959"/>
      <c r="CR142" s="959"/>
      <c r="CS142" s="959"/>
      <c r="CT142" s="959"/>
      <c r="CU142" s="959"/>
      <c r="CV142" s="959"/>
      <c r="CW142" s="959"/>
      <c r="CX142" s="959"/>
      <c r="CY142" s="959"/>
      <c r="CZ142" s="959"/>
      <c r="DA142" s="959"/>
      <c r="DB142" s="959"/>
      <c r="DC142" s="959"/>
      <c r="DD142" s="959"/>
      <c r="DE142" s="959"/>
      <c r="DF142" s="959"/>
      <c r="DG142" s="959"/>
      <c r="DH142" s="959"/>
      <c r="DI142" s="959"/>
      <c r="DJ142" s="959"/>
      <c r="DK142" s="959"/>
      <c r="DL142" s="959"/>
      <c r="DM142" s="959"/>
      <c r="DN142" s="959"/>
      <c r="DO142" s="959"/>
      <c r="DP142" s="959"/>
      <c r="DQ142" s="959"/>
      <c r="DR142" s="959"/>
      <c r="DS142" s="959"/>
      <c r="DT142" s="959"/>
      <c r="DU142" s="959"/>
    </row>
    <row r="143" spans="1:125" s="164" customFormat="1" ht="12.75" customHeight="1" thickBot="1">
      <c r="A143" s="1096"/>
      <c r="B143" s="175" t="s">
        <v>16</v>
      </c>
      <c r="C143" s="177" t="s">
        <v>236</v>
      </c>
      <c r="D143" s="48" t="s">
        <v>235</v>
      </c>
      <c r="E143" s="177" t="s">
        <v>236</v>
      </c>
      <c r="F143" s="48" t="s">
        <v>235</v>
      </c>
      <c r="G143" s="177" t="s">
        <v>236</v>
      </c>
      <c r="H143" s="48" t="s">
        <v>235</v>
      </c>
      <c r="I143" s="177" t="s">
        <v>236</v>
      </c>
      <c r="J143" s="48" t="s">
        <v>235</v>
      </c>
      <c r="K143" s="177" t="s">
        <v>236</v>
      </c>
      <c r="L143" s="48" t="s">
        <v>235</v>
      </c>
      <c r="M143" s="182" t="s">
        <v>236</v>
      </c>
      <c r="N143" s="592" t="s">
        <v>235</v>
      </c>
      <c r="O143" s="829" t="s">
        <v>49</v>
      </c>
      <c r="P143" s="48" t="s">
        <v>235</v>
      </c>
      <c r="Q143" s="177">
        <v>3.38172775873901</v>
      </c>
      <c r="R143" s="48">
        <v>1.7771811688528101</v>
      </c>
      <c r="S143" s="177">
        <v>18.3331360699976</v>
      </c>
      <c r="T143" s="48">
        <v>4.5451422898744998</v>
      </c>
      <c r="U143" s="177">
        <v>51.5709087357857</v>
      </c>
      <c r="V143" s="48">
        <v>5.9120228173279497</v>
      </c>
      <c r="W143" s="177">
        <v>23.433819647153801</v>
      </c>
      <c r="X143" s="48">
        <v>4.0860709989412998</v>
      </c>
      <c r="Y143" s="182">
        <v>3.08535590726988</v>
      </c>
      <c r="Z143" s="606">
        <v>2.2001072249098801</v>
      </c>
      <c r="AA143" s="820" t="s">
        <v>49</v>
      </c>
      <c r="AB143" s="48" t="s">
        <v>235</v>
      </c>
      <c r="AC143" s="177">
        <v>3.1891583749308898</v>
      </c>
      <c r="AD143" s="48">
        <v>1.5512826503757799</v>
      </c>
      <c r="AE143" s="177">
        <v>18.086257451494301</v>
      </c>
      <c r="AF143" s="48">
        <v>3.9653610524391998</v>
      </c>
      <c r="AG143" s="177">
        <v>50.0971747964524</v>
      </c>
      <c r="AH143" s="48">
        <v>6.1106752154776496</v>
      </c>
      <c r="AI143" s="177">
        <v>24.940073884516799</v>
      </c>
      <c r="AJ143" s="48">
        <v>4.8043673966944098</v>
      </c>
      <c r="AK143" s="182">
        <v>3.4694919293652</v>
      </c>
      <c r="AL143" s="48">
        <v>1.8102519342024299</v>
      </c>
      <c r="AM143" s="959"/>
      <c r="AN143" s="959"/>
      <c r="AO143" s="959"/>
      <c r="AP143" s="959"/>
      <c r="AQ143" s="959"/>
      <c r="AR143" s="959"/>
      <c r="AS143" s="959"/>
      <c r="AT143" s="959"/>
      <c r="AU143" s="959"/>
      <c r="AV143" s="959"/>
      <c r="AW143" s="959"/>
      <c r="AX143" s="959"/>
      <c r="AY143" s="959"/>
      <c r="AZ143" s="959"/>
      <c r="BA143" s="959"/>
      <c r="BB143" s="959"/>
      <c r="BC143" s="959"/>
      <c r="BD143" s="959"/>
      <c r="BE143" s="959"/>
      <c r="BF143" s="959"/>
      <c r="BG143" s="959"/>
      <c r="BH143" s="959"/>
      <c r="BI143" s="959"/>
      <c r="BJ143" s="959"/>
      <c r="BK143" s="959"/>
      <c r="BL143" s="959"/>
      <c r="BM143" s="959"/>
      <c r="BN143" s="959"/>
      <c r="BO143" s="959"/>
      <c r="BP143" s="959"/>
      <c r="BQ143" s="959"/>
      <c r="BR143" s="959"/>
      <c r="BS143" s="959"/>
      <c r="BT143" s="959"/>
      <c r="BU143" s="959"/>
      <c r="BV143" s="959"/>
      <c r="BW143" s="959"/>
      <c r="BX143" s="959"/>
      <c r="BY143" s="959"/>
      <c r="BZ143" s="959"/>
      <c r="CA143" s="959"/>
      <c r="CB143" s="959"/>
      <c r="CC143" s="959"/>
      <c r="CD143" s="959"/>
      <c r="CE143" s="959"/>
      <c r="CF143" s="959"/>
      <c r="CG143" s="959"/>
      <c r="CH143" s="959"/>
      <c r="CI143" s="959"/>
      <c r="CJ143" s="959"/>
      <c r="CK143" s="959"/>
      <c r="CL143" s="959"/>
      <c r="CM143" s="959"/>
      <c r="CN143" s="959"/>
      <c r="CO143" s="959"/>
      <c r="CP143" s="959"/>
      <c r="CQ143" s="959"/>
      <c r="CR143" s="959"/>
      <c r="CS143" s="959"/>
      <c r="CT143" s="959"/>
      <c r="CU143" s="959"/>
      <c r="CV143" s="959"/>
      <c r="CW143" s="959"/>
      <c r="CX143" s="959"/>
      <c r="CY143" s="959"/>
      <c r="CZ143" s="959"/>
      <c r="DA143" s="959"/>
      <c r="DB143" s="959"/>
      <c r="DC143" s="959"/>
      <c r="DD143" s="959"/>
      <c r="DE143" s="959"/>
      <c r="DF143" s="959"/>
      <c r="DG143" s="959"/>
      <c r="DH143" s="959"/>
      <c r="DI143" s="959"/>
      <c r="DJ143" s="959"/>
      <c r="DK143" s="959"/>
      <c r="DL143" s="959"/>
      <c r="DM143" s="959"/>
      <c r="DN143" s="959"/>
      <c r="DO143" s="959"/>
      <c r="DP143" s="959"/>
      <c r="DQ143" s="959"/>
      <c r="DR143" s="959"/>
      <c r="DS143" s="959"/>
      <c r="DT143" s="959"/>
      <c r="DU143" s="959"/>
    </row>
    <row r="144" spans="1:125" s="165" customFormat="1" ht="12.75" customHeight="1" thickBot="1">
      <c r="A144" s="1095"/>
      <c r="B144" s="60" t="s">
        <v>17</v>
      </c>
      <c r="C144" s="59">
        <v>3.1930720993274302</v>
      </c>
      <c r="D144" s="50">
        <v>2.97813157154815</v>
      </c>
      <c r="E144" s="59">
        <v>13.971376731138401</v>
      </c>
      <c r="F144" s="50">
        <v>6.6069590689520403</v>
      </c>
      <c r="G144" s="59">
        <v>34.590653197746001</v>
      </c>
      <c r="H144" s="50">
        <v>6.5956393952243904</v>
      </c>
      <c r="I144" s="59">
        <v>42.186806525633699</v>
      </c>
      <c r="J144" s="50">
        <v>7.9658855731958598</v>
      </c>
      <c r="K144" s="59">
        <v>6.0580914461544904</v>
      </c>
      <c r="L144" s="50">
        <v>3.7243340971249399</v>
      </c>
      <c r="M144" s="72" t="s">
        <v>49</v>
      </c>
      <c r="N144" s="593" t="s">
        <v>235</v>
      </c>
      <c r="O144" s="828">
        <v>0.99580836357573199</v>
      </c>
      <c r="P144" s="50">
        <v>1.14195714285184</v>
      </c>
      <c r="Q144" s="59">
        <v>10.957300968961301</v>
      </c>
      <c r="R144" s="50">
        <v>5.1875835356770601</v>
      </c>
      <c r="S144" s="59">
        <v>42.286023324622498</v>
      </c>
      <c r="T144" s="50">
        <v>7.93395385587782</v>
      </c>
      <c r="U144" s="59">
        <v>36.827661933181801</v>
      </c>
      <c r="V144" s="50">
        <v>7.0592727670329696</v>
      </c>
      <c r="W144" s="59">
        <v>8.7718469206201704</v>
      </c>
      <c r="X144" s="50">
        <v>3.6663975527041499</v>
      </c>
      <c r="Y144" s="59" t="s">
        <v>49</v>
      </c>
      <c r="Z144" s="608" t="s">
        <v>235</v>
      </c>
      <c r="AA144" s="817">
        <v>1.66676003985579</v>
      </c>
      <c r="AB144" s="50">
        <v>0.73477148675425497</v>
      </c>
      <c r="AC144" s="59">
        <v>4.1446712635381697</v>
      </c>
      <c r="AD144" s="50">
        <v>1.51586117345277</v>
      </c>
      <c r="AE144" s="59">
        <v>32.417540042135002</v>
      </c>
      <c r="AF144" s="50">
        <v>3.60184717490624</v>
      </c>
      <c r="AG144" s="59">
        <v>45.809446489589902</v>
      </c>
      <c r="AH144" s="50">
        <v>4.0499711331218302</v>
      </c>
      <c r="AI144" s="59">
        <v>15.3073804687743</v>
      </c>
      <c r="AJ144" s="50">
        <v>3.2127077883526298</v>
      </c>
      <c r="AK144" s="59">
        <v>0.65420169610682799</v>
      </c>
      <c r="AL144" s="50">
        <v>0.72625648462370695</v>
      </c>
      <c r="AM144" s="959"/>
      <c r="AN144" s="959"/>
      <c r="AO144" s="959"/>
      <c r="AP144" s="959"/>
      <c r="AQ144" s="959"/>
      <c r="AR144" s="959"/>
      <c r="AS144" s="959"/>
      <c r="AT144" s="959"/>
      <c r="AU144" s="959"/>
      <c r="AV144" s="959"/>
      <c r="AW144" s="959"/>
      <c r="AX144" s="959"/>
      <c r="AY144" s="959"/>
      <c r="AZ144" s="959"/>
      <c r="BA144" s="959"/>
      <c r="BB144" s="959"/>
      <c r="BC144" s="959"/>
      <c r="BD144" s="959"/>
      <c r="BE144" s="959"/>
      <c r="BF144" s="959"/>
      <c r="BG144" s="959"/>
      <c r="BH144" s="959"/>
      <c r="BI144" s="959"/>
      <c r="BJ144" s="959"/>
      <c r="BK144" s="959"/>
      <c r="BL144" s="959"/>
      <c r="BM144" s="959"/>
      <c r="BN144" s="959"/>
      <c r="BO144" s="959"/>
      <c r="BP144" s="959"/>
      <c r="BQ144" s="959"/>
      <c r="BR144" s="959"/>
      <c r="BS144" s="959"/>
      <c r="BT144" s="959"/>
      <c r="BU144" s="959"/>
      <c r="BV144" s="959"/>
      <c r="BW144" s="959"/>
      <c r="BX144" s="959"/>
      <c r="BY144" s="959"/>
      <c r="BZ144" s="959"/>
      <c r="CA144" s="959"/>
      <c r="CB144" s="959"/>
      <c r="CC144" s="959"/>
      <c r="CD144" s="959"/>
      <c r="CE144" s="959"/>
      <c r="CF144" s="959"/>
      <c r="CG144" s="959"/>
      <c r="CH144" s="959"/>
      <c r="CI144" s="959"/>
      <c r="CJ144" s="959"/>
      <c r="CK144" s="959"/>
      <c r="CL144" s="959"/>
      <c r="CM144" s="959"/>
      <c r="CN144" s="959"/>
      <c r="CO144" s="959"/>
      <c r="CP144" s="959"/>
      <c r="CQ144" s="959"/>
      <c r="CR144" s="959"/>
      <c r="CS144" s="959"/>
      <c r="CT144" s="959"/>
      <c r="CU144" s="959"/>
      <c r="CV144" s="959"/>
      <c r="CW144" s="959"/>
      <c r="CX144" s="959"/>
      <c r="CY144" s="959"/>
      <c r="CZ144" s="959"/>
      <c r="DA144" s="959"/>
      <c r="DB144" s="959"/>
      <c r="DC144" s="959"/>
      <c r="DD144" s="959"/>
      <c r="DE144" s="959"/>
      <c r="DF144" s="959"/>
      <c r="DG144" s="959"/>
      <c r="DH144" s="959"/>
      <c r="DI144" s="959"/>
      <c r="DJ144" s="959"/>
      <c r="DK144" s="959"/>
      <c r="DL144" s="959"/>
      <c r="DM144" s="959"/>
      <c r="DN144" s="959"/>
      <c r="DO144" s="959"/>
      <c r="DP144" s="959"/>
      <c r="DQ144" s="959"/>
      <c r="DR144" s="959"/>
      <c r="DS144" s="959"/>
      <c r="DT144" s="959"/>
      <c r="DU144" s="959"/>
    </row>
    <row r="145" spans="1:125" s="164" customFormat="1" ht="12.75" customHeight="1" thickBot="1">
      <c r="A145" s="1096"/>
      <c r="B145" s="175" t="s">
        <v>18</v>
      </c>
      <c r="C145" s="49">
        <v>1.67017508604975</v>
      </c>
      <c r="D145" s="48">
        <v>1.3675237578469599</v>
      </c>
      <c r="E145" s="49">
        <v>12.4343740415309</v>
      </c>
      <c r="F145" s="48">
        <v>2.9546625036990299</v>
      </c>
      <c r="G145" s="49">
        <v>33.815395124096497</v>
      </c>
      <c r="H145" s="48">
        <v>4.8921563477468899</v>
      </c>
      <c r="I145" s="49">
        <v>41.391181954940002</v>
      </c>
      <c r="J145" s="48">
        <v>4.4962969698422297</v>
      </c>
      <c r="K145" s="49">
        <v>10.166836168307899</v>
      </c>
      <c r="L145" s="48">
        <v>2.7242484032115399</v>
      </c>
      <c r="M145" s="182">
        <v>0.52203762507491902</v>
      </c>
      <c r="N145" s="592">
        <v>0.96172310041870901</v>
      </c>
      <c r="O145" s="704">
        <v>0.82326195456245799</v>
      </c>
      <c r="P145" s="48">
        <v>0.45100322627370598</v>
      </c>
      <c r="Q145" s="49">
        <v>5.1112400406763001</v>
      </c>
      <c r="R145" s="48">
        <v>1.0979429407283201</v>
      </c>
      <c r="S145" s="812">
        <v>27.111684097670398</v>
      </c>
      <c r="T145" s="48">
        <v>2.7284977841693299</v>
      </c>
      <c r="U145" s="49">
        <v>48.053737066883201</v>
      </c>
      <c r="V145" s="48">
        <v>2.7689561521047699</v>
      </c>
      <c r="W145" s="49">
        <v>17.757656147535101</v>
      </c>
      <c r="X145" s="48">
        <v>1.8327895514950201</v>
      </c>
      <c r="Y145" s="182">
        <v>1.14242069267257</v>
      </c>
      <c r="Z145" s="606">
        <v>0.58960113209930798</v>
      </c>
      <c r="AA145" s="737">
        <v>0.52674037425474995</v>
      </c>
      <c r="AB145" s="48">
        <v>0.31123738929741701</v>
      </c>
      <c r="AC145" s="49">
        <v>4.7693446165135001</v>
      </c>
      <c r="AD145" s="48">
        <v>0.89738142989692404</v>
      </c>
      <c r="AE145" s="49">
        <v>22.675211491039398</v>
      </c>
      <c r="AF145" s="48">
        <v>1.62181906436736</v>
      </c>
      <c r="AG145" s="49">
        <v>46.008799327836499</v>
      </c>
      <c r="AH145" s="48">
        <v>1.7254557620122</v>
      </c>
      <c r="AI145" s="49">
        <v>23.079150956783199</v>
      </c>
      <c r="AJ145" s="48">
        <v>1.5384167547450101</v>
      </c>
      <c r="AK145" s="49">
        <v>2.9407532335726598</v>
      </c>
      <c r="AL145" s="48">
        <v>0.71682692468077103</v>
      </c>
      <c r="AM145" s="959"/>
      <c r="AN145" s="959"/>
      <c r="AO145" s="959"/>
      <c r="AP145" s="959"/>
      <c r="AQ145" s="959"/>
      <c r="AR145" s="959"/>
      <c r="AS145" s="959"/>
      <c r="AT145" s="959"/>
      <c r="AU145" s="959"/>
      <c r="AV145" s="959"/>
      <c r="AW145" s="959"/>
      <c r="AX145" s="959"/>
      <c r="AY145" s="959"/>
      <c r="AZ145" s="959"/>
      <c r="BA145" s="959"/>
      <c r="BB145" s="959"/>
      <c r="BC145" s="959"/>
      <c r="BD145" s="959"/>
      <c r="BE145" s="959"/>
      <c r="BF145" s="959"/>
      <c r="BG145" s="959"/>
      <c r="BH145" s="959"/>
      <c r="BI145" s="959"/>
      <c r="BJ145" s="959"/>
      <c r="BK145" s="959"/>
      <c r="BL145" s="959"/>
      <c r="BM145" s="959"/>
      <c r="BN145" s="959"/>
      <c r="BO145" s="959"/>
      <c r="BP145" s="959"/>
      <c r="BQ145" s="959"/>
      <c r="BR145" s="959"/>
      <c r="BS145" s="959"/>
      <c r="BT145" s="959"/>
      <c r="BU145" s="959"/>
      <c r="BV145" s="959"/>
      <c r="BW145" s="959"/>
      <c r="BX145" s="959"/>
      <c r="BY145" s="959"/>
      <c r="BZ145" s="959"/>
      <c r="CA145" s="959"/>
      <c r="CB145" s="959"/>
      <c r="CC145" s="959"/>
      <c r="CD145" s="959"/>
      <c r="CE145" s="959"/>
      <c r="CF145" s="959"/>
      <c r="CG145" s="959"/>
      <c r="CH145" s="959"/>
      <c r="CI145" s="959"/>
      <c r="CJ145" s="959"/>
      <c r="CK145" s="959"/>
      <c r="CL145" s="959"/>
      <c r="CM145" s="959"/>
      <c r="CN145" s="959"/>
      <c r="CO145" s="959"/>
      <c r="CP145" s="959"/>
      <c r="CQ145" s="959"/>
      <c r="CR145" s="959"/>
      <c r="CS145" s="959"/>
      <c r="CT145" s="959"/>
      <c r="CU145" s="959"/>
      <c r="CV145" s="959"/>
      <c r="CW145" s="959"/>
      <c r="CX145" s="959"/>
      <c r="CY145" s="959"/>
      <c r="CZ145" s="959"/>
      <c r="DA145" s="959"/>
      <c r="DB145" s="959"/>
      <c r="DC145" s="959"/>
      <c r="DD145" s="959"/>
      <c r="DE145" s="959"/>
      <c r="DF145" s="959"/>
      <c r="DG145" s="959"/>
      <c r="DH145" s="959"/>
      <c r="DI145" s="959"/>
      <c r="DJ145" s="959"/>
      <c r="DK145" s="959"/>
      <c r="DL145" s="959"/>
      <c r="DM145" s="959"/>
      <c r="DN145" s="959"/>
      <c r="DO145" s="959"/>
      <c r="DP145" s="959"/>
      <c r="DQ145" s="959"/>
      <c r="DR145" s="959"/>
      <c r="DS145" s="959"/>
      <c r="DT145" s="959"/>
      <c r="DU145" s="959"/>
    </row>
    <row r="146" spans="1:125" s="165" customFormat="1" ht="12.75" customHeight="1" thickBot="1">
      <c r="A146" s="1095"/>
      <c r="B146" s="60" t="s">
        <v>19</v>
      </c>
      <c r="C146" s="59" t="s">
        <v>49</v>
      </c>
      <c r="D146" s="50" t="s">
        <v>235</v>
      </c>
      <c r="E146" s="59">
        <v>5.4836208846354397</v>
      </c>
      <c r="F146" s="50">
        <v>3.3671271522678299</v>
      </c>
      <c r="G146" s="59">
        <v>19.519027354932099</v>
      </c>
      <c r="H146" s="50">
        <v>5.9123249960589401</v>
      </c>
      <c r="I146" s="59">
        <v>41.537446976016398</v>
      </c>
      <c r="J146" s="50">
        <v>7.2513742055422901</v>
      </c>
      <c r="K146" s="59">
        <v>29.851951191869102</v>
      </c>
      <c r="L146" s="50">
        <v>7.7623439563272703</v>
      </c>
      <c r="M146" s="72">
        <v>3.6079535925469601</v>
      </c>
      <c r="N146" s="593">
        <v>2.6505007073840701</v>
      </c>
      <c r="O146" s="828">
        <v>2.0124501640885599</v>
      </c>
      <c r="P146" s="50">
        <v>1.2132778161611</v>
      </c>
      <c r="Q146" s="59">
        <v>5.26770594251383</v>
      </c>
      <c r="R146" s="50">
        <v>1.95546336342694</v>
      </c>
      <c r="S146" s="59">
        <v>19.454796441630599</v>
      </c>
      <c r="T146" s="50">
        <v>3.2040210816267098</v>
      </c>
      <c r="U146" s="59">
        <v>43.988488545047097</v>
      </c>
      <c r="V146" s="50">
        <v>4.1485024762214602</v>
      </c>
      <c r="W146" s="59">
        <v>26.195481382315702</v>
      </c>
      <c r="X146" s="50">
        <v>4.3008127262567397</v>
      </c>
      <c r="Y146" s="72">
        <v>3.0810775244041699</v>
      </c>
      <c r="Z146" s="608">
        <v>1.5848591087558599</v>
      </c>
      <c r="AA146" s="818">
        <v>0.82197975493980902</v>
      </c>
      <c r="AB146" s="50">
        <v>0.60157031166893504</v>
      </c>
      <c r="AC146" s="59">
        <v>2.72560902656573</v>
      </c>
      <c r="AD146" s="50">
        <v>1.0865743389959399</v>
      </c>
      <c r="AE146" s="59">
        <v>13.0716155355681</v>
      </c>
      <c r="AF146" s="50">
        <v>2.3617955670236199</v>
      </c>
      <c r="AG146" s="59">
        <v>41.976375479368997</v>
      </c>
      <c r="AH146" s="50">
        <v>3.37189768434828</v>
      </c>
      <c r="AI146" s="59">
        <v>35.012290030486596</v>
      </c>
      <c r="AJ146" s="50">
        <v>3.38347845153729</v>
      </c>
      <c r="AK146" s="72">
        <v>6.3921301730708002</v>
      </c>
      <c r="AL146" s="50">
        <v>1.28179350180774</v>
      </c>
      <c r="AM146" s="959"/>
      <c r="AN146" s="959"/>
      <c r="AO146" s="959"/>
      <c r="AP146" s="959"/>
      <c r="AQ146" s="959"/>
      <c r="AR146" s="959"/>
      <c r="AS146" s="959"/>
      <c r="AT146" s="959"/>
      <c r="AU146" s="959"/>
      <c r="AV146" s="959"/>
      <c r="AW146" s="959"/>
      <c r="AX146" s="959"/>
      <c r="AY146" s="959"/>
      <c r="AZ146" s="959"/>
      <c r="BA146" s="959"/>
      <c r="BB146" s="959"/>
      <c r="BC146" s="959"/>
      <c r="BD146" s="959"/>
      <c r="BE146" s="959"/>
      <c r="BF146" s="959"/>
      <c r="BG146" s="959"/>
      <c r="BH146" s="959"/>
      <c r="BI146" s="959"/>
      <c r="BJ146" s="959"/>
      <c r="BK146" s="959"/>
      <c r="BL146" s="959"/>
      <c r="BM146" s="959"/>
      <c r="BN146" s="959"/>
      <c r="BO146" s="959"/>
      <c r="BP146" s="959"/>
      <c r="BQ146" s="959"/>
      <c r="BR146" s="959"/>
      <c r="BS146" s="959"/>
      <c r="BT146" s="959"/>
      <c r="BU146" s="959"/>
      <c r="BV146" s="959"/>
      <c r="BW146" s="959"/>
      <c r="BX146" s="959"/>
      <c r="BY146" s="959"/>
      <c r="BZ146" s="959"/>
      <c r="CA146" s="959"/>
      <c r="CB146" s="959"/>
      <c r="CC146" s="959"/>
      <c r="CD146" s="959"/>
      <c r="CE146" s="959"/>
      <c r="CF146" s="959"/>
      <c r="CG146" s="959"/>
      <c r="CH146" s="959"/>
      <c r="CI146" s="959"/>
      <c r="CJ146" s="959"/>
      <c r="CK146" s="959"/>
      <c r="CL146" s="959"/>
      <c r="CM146" s="959"/>
      <c r="CN146" s="959"/>
      <c r="CO146" s="959"/>
      <c r="CP146" s="959"/>
      <c r="CQ146" s="959"/>
      <c r="CR146" s="959"/>
      <c r="CS146" s="959"/>
      <c r="CT146" s="959"/>
      <c r="CU146" s="959"/>
      <c r="CV146" s="959"/>
      <c r="CW146" s="959"/>
      <c r="CX146" s="959"/>
      <c r="CY146" s="959"/>
      <c r="CZ146" s="959"/>
      <c r="DA146" s="959"/>
      <c r="DB146" s="959"/>
      <c r="DC146" s="959"/>
      <c r="DD146" s="959"/>
      <c r="DE146" s="959"/>
      <c r="DF146" s="959"/>
      <c r="DG146" s="959"/>
      <c r="DH146" s="959"/>
      <c r="DI146" s="959"/>
      <c r="DJ146" s="959"/>
      <c r="DK146" s="959"/>
      <c r="DL146" s="959"/>
      <c r="DM146" s="959"/>
      <c r="DN146" s="959"/>
      <c r="DO146" s="959"/>
      <c r="DP146" s="959"/>
      <c r="DQ146" s="959"/>
      <c r="DR146" s="959"/>
      <c r="DS146" s="959"/>
      <c r="DT146" s="959"/>
      <c r="DU146" s="959"/>
    </row>
    <row r="147" spans="1:125" s="164" customFormat="1" ht="12.75" customHeight="1" thickBot="1">
      <c r="A147" s="1096"/>
      <c r="B147" s="175" t="s">
        <v>469</v>
      </c>
      <c r="C147" s="49" t="s">
        <v>236</v>
      </c>
      <c r="D147" s="48" t="s">
        <v>235</v>
      </c>
      <c r="E147" s="49" t="s">
        <v>236</v>
      </c>
      <c r="F147" s="48" t="s">
        <v>235</v>
      </c>
      <c r="G147" s="49" t="s">
        <v>236</v>
      </c>
      <c r="H147" s="48" t="s">
        <v>235</v>
      </c>
      <c r="I147" s="49" t="s">
        <v>236</v>
      </c>
      <c r="J147" s="48" t="s">
        <v>235</v>
      </c>
      <c r="K147" s="49" t="s">
        <v>236</v>
      </c>
      <c r="L147" s="48" t="s">
        <v>235</v>
      </c>
      <c r="M147" s="182" t="s">
        <v>236</v>
      </c>
      <c r="N147" s="592" t="s">
        <v>235</v>
      </c>
      <c r="O147" s="704" t="s">
        <v>49</v>
      </c>
      <c r="P147" s="48" t="s">
        <v>235</v>
      </c>
      <c r="Q147" s="49">
        <v>2.3308476914523801</v>
      </c>
      <c r="R147" s="48">
        <v>1.1016270944536199</v>
      </c>
      <c r="S147" s="812">
        <v>19.327061719301899</v>
      </c>
      <c r="T147" s="48">
        <v>3.0125888023764</v>
      </c>
      <c r="U147" s="49">
        <v>51.2127467300704</v>
      </c>
      <c r="V147" s="48">
        <v>4.4346816905397004</v>
      </c>
      <c r="W147" s="49">
        <v>24.601325922997901</v>
      </c>
      <c r="X147" s="48">
        <v>4.4874897849093198</v>
      </c>
      <c r="Y147" s="182">
        <v>2.3319660401137301</v>
      </c>
      <c r="Z147" s="606">
        <v>1.25990203231756</v>
      </c>
      <c r="AA147" s="737" t="s">
        <v>49</v>
      </c>
      <c r="AB147" s="48" t="s">
        <v>235</v>
      </c>
      <c r="AC147" s="49">
        <v>1.7026386888014999</v>
      </c>
      <c r="AD147" s="48">
        <v>0.906528199559547</v>
      </c>
      <c r="AE147" s="49">
        <v>14.0477507893837</v>
      </c>
      <c r="AF147" s="48">
        <v>1.9913338291923599</v>
      </c>
      <c r="AG147" s="49">
        <v>47.6686622073207</v>
      </c>
      <c r="AH147" s="48">
        <v>3.1490866075883202</v>
      </c>
      <c r="AI147" s="49">
        <v>31.4634406998026</v>
      </c>
      <c r="AJ147" s="48">
        <v>2.96140429144485</v>
      </c>
      <c r="AK147" s="49">
        <v>4.6928872171684102</v>
      </c>
      <c r="AL147" s="48">
        <v>1.32625385431614</v>
      </c>
      <c r="AM147" s="959"/>
      <c r="AN147" s="959"/>
      <c r="AO147" s="959"/>
      <c r="AP147" s="959"/>
      <c r="AQ147" s="959"/>
      <c r="AR147" s="959"/>
      <c r="AS147" s="959"/>
      <c r="AT147" s="959"/>
      <c r="AU147" s="959"/>
      <c r="AV147" s="959"/>
      <c r="AW147" s="959"/>
      <c r="AX147" s="959"/>
      <c r="AY147" s="959"/>
      <c r="AZ147" s="959"/>
      <c r="BA147" s="959"/>
      <c r="BB147" s="959"/>
      <c r="BC147" s="959"/>
      <c r="BD147" s="959"/>
      <c r="BE147" s="959"/>
      <c r="BF147" s="959"/>
      <c r="BG147" s="959"/>
      <c r="BH147" s="959"/>
      <c r="BI147" s="959"/>
      <c r="BJ147" s="959"/>
      <c r="BK147" s="959"/>
      <c r="BL147" s="959"/>
      <c r="BM147" s="959"/>
      <c r="BN147" s="959"/>
      <c r="BO147" s="959"/>
      <c r="BP147" s="959"/>
      <c r="BQ147" s="959"/>
      <c r="BR147" s="959"/>
      <c r="BS147" s="959"/>
      <c r="BT147" s="959"/>
      <c r="BU147" s="959"/>
      <c r="BV147" s="959"/>
      <c r="BW147" s="959"/>
      <c r="BX147" s="959"/>
      <c r="BY147" s="959"/>
      <c r="BZ147" s="959"/>
      <c r="CA147" s="959"/>
      <c r="CB147" s="959"/>
      <c r="CC147" s="959"/>
      <c r="CD147" s="959"/>
      <c r="CE147" s="959"/>
      <c r="CF147" s="959"/>
      <c r="CG147" s="959"/>
      <c r="CH147" s="959"/>
      <c r="CI147" s="959"/>
      <c r="CJ147" s="959"/>
      <c r="CK147" s="959"/>
      <c r="CL147" s="959"/>
      <c r="CM147" s="959"/>
      <c r="CN147" s="959"/>
      <c r="CO147" s="959"/>
      <c r="CP147" s="959"/>
      <c r="CQ147" s="959"/>
      <c r="CR147" s="959"/>
      <c r="CS147" s="959"/>
      <c r="CT147" s="959"/>
      <c r="CU147" s="959"/>
      <c r="CV147" s="959"/>
      <c r="CW147" s="959"/>
      <c r="CX147" s="959"/>
      <c r="CY147" s="959"/>
      <c r="CZ147" s="959"/>
      <c r="DA147" s="959"/>
      <c r="DB147" s="959"/>
      <c r="DC147" s="959"/>
      <c r="DD147" s="959"/>
      <c r="DE147" s="959"/>
      <c r="DF147" s="959"/>
      <c r="DG147" s="959"/>
      <c r="DH147" s="959"/>
      <c r="DI147" s="959"/>
      <c r="DJ147" s="959"/>
      <c r="DK147" s="959"/>
      <c r="DL147" s="959"/>
      <c r="DM147" s="959"/>
      <c r="DN147" s="959"/>
      <c r="DO147" s="959"/>
      <c r="DP147" s="959"/>
      <c r="DQ147" s="959"/>
      <c r="DR147" s="959"/>
      <c r="DS147" s="959"/>
      <c r="DT147" s="959"/>
      <c r="DU147" s="959"/>
    </row>
    <row r="148" spans="1:125" s="164" customFormat="1" ht="12.75" customHeight="1" thickBot="1">
      <c r="A148" s="1096"/>
      <c r="B148" s="60" t="s">
        <v>505</v>
      </c>
      <c r="C148" s="59">
        <v>0.781395726730575</v>
      </c>
      <c r="D148" s="50">
        <v>1.5218347967216601</v>
      </c>
      <c r="E148" s="59">
        <v>8.4917974453563296</v>
      </c>
      <c r="F148" s="50">
        <v>4.0813375210640999</v>
      </c>
      <c r="G148" s="59">
        <v>30.529003414180998</v>
      </c>
      <c r="H148" s="50">
        <v>6.9438678231783104</v>
      </c>
      <c r="I148" s="59">
        <v>43.790566592207099</v>
      </c>
      <c r="J148" s="50">
        <v>7.6757183408705201</v>
      </c>
      <c r="K148" s="59">
        <v>15.737574840091201</v>
      </c>
      <c r="L148" s="50">
        <v>5.5979975471021701</v>
      </c>
      <c r="M148" s="72">
        <v>0.66966198143369804</v>
      </c>
      <c r="N148" s="593">
        <v>1.36660087694023</v>
      </c>
      <c r="O148" s="828">
        <v>3.0193976656276802</v>
      </c>
      <c r="P148" s="50">
        <v>1.27084212243883</v>
      </c>
      <c r="Q148" s="59">
        <v>8.7010731911143697</v>
      </c>
      <c r="R148" s="50">
        <v>2.9590584422474202</v>
      </c>
      <c r="S148" s="59">
        <v>30.364068874146898</v>
      </c>
      <c r="T148" s="50">
        <v>4.4212030580859603</v>
      </c>
      <c r="U148" s="59">
        <v>43.847502764784103</v>
      </c>
      <c r="V148" s="50">
        <v>5.4947171543645403</v>
      </c>
      <c r="W148" s="59">
        <v>13.2454253247375</v>
      </c>
      <c r="X148" s="50">
        <v>2.95103957709973</v>
      </c>
      <c r="Y148" s="72">
        <v>0.82253217958952396</v>
      </c>
      <c r="Z148" s="608">
        <v>0.66972923219114</v>
      </c>
      <c r="AA148" s="818">
        <v>1.3839307709179101</v>
      </c>
      <c r="AB148" s="50">
        <v>0.55678397595162199</v>
      </c>
      <c r="AC148" s="59">
        <v>3.4723223801751999</v>
      </c>
      <c r="AD148" s="50">
        <v>0.85511707634509704</v>
      </c>
      <c r="AE148" s="59">
        <v>19.523107403986</v>
      </c>
      <c r="AF148" s="50">
        <v>2.0221722391194801</v>
      </c>
      <c r="AG148" s="59">
        <v>48.406519057693899</v>
      </c>
      <c r="AH148" s="50">
        <v>2.21203891155427</v>
      </c>
      <c r="AI148" s="59">
        <v>24.632308067613</v>
      </c>
      <c r="AJ148" s="50">
        <v>2.1044180583758698</v>
      </c>
      <c r="AK148" s="72">
        <v>2.5818123196139799</v>
      </c>
      <c r="AL148" s="50">
        <v>0.86292377386639796</v>
      </c>
      <c r="AM148" s="959"/>
      <c r="AN148" s="959"/>
      <c r="AO148" s="959"/>
      <c r="AP148" s="959"/>
      <c r="AQ148" s="959"/>
      <c r="AR148" s="959"/>
      <c r="AS148" s="959"/>
      <c r="AT148" s="959"/>
      <c r="AU148" s="959"/>
      <c r="AV148" s="959"/>
      <c r="AW148" s="959"/>
      <c r="AX148" s="959"/>
      <c r="AY148" s="959"/>
      <c r="AZ148" s="959"/>
      <c r="BA148" s="959"/>
      <c r="BB148" s="959"/>
      <c r="BC148" s="959"/>
      <c r="BD148" s="959"/>
      <c r="BE148" s="959"/>
      <c r="BF148" s="959"/>
      <c r="BG148" s="959"/>
      <c r="BH148" s="959"/>
      <c r="BI148" s="959"/>
      <c r="BJ148" s="959"/>
      <c r="BK148" s="959"/>
      <c r="BL148" s="959"/>
      <c r="BM148" s="959"/>
      <c r="BN148" s="959"/>
      <c r="BO148" s="959"/>
      <c r="BP148" s="959"/>
      <c r="BQ148" s="959"/>
      <c r="BR148" s="959"/>
      <c r="BS148" s="959"/>
      <c r="BT148" s="959"/>
      <c r="BU148" s="959"/>
      <c r="BV148" s="959"/>
      <c r="BW148" s="959"/>
      <c r="BX148" s="959"/>
      <c r="BY148" s="959"/>
      <c r="BZ148" s="959"/>
      <c r="CA148" s="959"/>
      <c r="CB148" s="959"/>
      <c r="CC148" s="959"/>
      <c r="CD148" s="959"/>
      <c r="CE148" s="959"/>
      <c r="CF148" s="959"/>
      <c r="CG148" s="959"/>
      <c r="CH148" s="959"/>
      <c r="CI148" s="959"/>
      <c r="CJ148" s="959"/>
      <c r="CK148" s="959"/>
      <c r="CL148" s="959"/>
      <c r="CM148" s="959"/>
      <c r="CN148" s="959"/>
      <c r="CO148" s="959"/>
      <c r="CP148" s="959"/>
      <c r="CQ148" s="959"/>
      <c r="CR148" s="959"/>
      <c r="CS148" s="959"/>
      <c r="CT148" s="959"/>
      <c r="CU148" s="959"/>
      <c r="CV148" s="959"/>
      <c r="CW148" s="959"/>
      <c r="CX148" s="959"/>
      <c r="CY148" s="959"/>
      <c r="CZ148" s="959"/>
      <c r="DA148" s="959"/>
      <c r="DB148" s="959"/>
      <c r="DC148" s="959"/>
      <c r="DD148" s="959"/>
      <c r="DE148" s="959"/>
      <c r="DF148" s="959"/>
      <c r="DG148" s="959"/>
      <c r="DH148" s="959"/>
      <c r="DI148" s="959"/>
      <c r="DJ148" s="959"/>
      <c r="DK148" s="959"/>
      <c r="DL148" s="959"/>
      <c r="DM148" s="959"/>
      <c r="DN148" s="959"/>
      <c r="DO148" s="959"/>
      <c r="DP148" s="959"/>
      <c r="DQ148" s="959"/>
      <c r="DR148" s="959"/>
      <c r="DS148" s="959"/>
      <c r="DT148" s="959"/>
      <c r="DU148" s="959"/>
    </row>
    <row r="149" spans="1:125" s="165" customFormat="1" ht="12.75" customHeight="1" thickBot="1">
      <c r="A149" s="1095"/>
      <c r="B149" s="175" t="s">
        <v>517</v>
      </c>
      <c r="C149" s="177">
        <v>2.4300000000000002</v>
      </c>
      <c r="D149" s="48">
        <v>2.2490680339112199</v>
      </c>
      <c r="E149" s="177">
        <v>13.35</v>
      </c>
      <c r="F149" s="48">
        <v>5.3717163177776204</v>
      </c>
      <c r="G149" s="177">
        <v>33.619999999999997</v>
      </c>
      <c r="H149" s="48">
        <v>7.7234580810527804</v>
      </c>
      <c r="I149" s="177">
        <v>35.97</v>
      </c>
      <c r="J149" s="48">
        <v>9.6746532241116299</v>
      </c>
      <c r="K149" s="177">
        <v>13.65</v>
      </c>
      <c r="L149" s="48">
        <v>6.7485509020370502</v>
      </c>
      <c r="M149" s="182">
        <v>0.97</v>
      </c>
      <c r="N149" s="592">
        <v>2.1586685687095901</v>
      </c>
      <c r="O149" s="829">
        <v>2</v>
      </c>
      <c r="P149" s="48">
        <v>1.27844785104377</v>
      </c>
      <c r="Q149" s="177">
        <v>8.85</v>
      </c>
      <c r="R149" s="48">
        <v>2.7739415227564401</v>
      </c>
      <c r="S149" s="177">
        <v>29.44</v>
      </c>
      <c r="T149" s="48">
        <v>4.8263185179107602</v>
      </c>
      <c r="U149" s="177">
        <v>41.42</v>
      </c>
      <c r="V149" s="48">
        <v>4.67461381783487</v>
      </c>
      <c r="W149" s="177">
        <v>16.670000000000002</v>
      </c>
      <c r="X149" s="48">
        <v>3.9070556923065101</v>
      </c>
      <c r="Y149" s="182">
        <v>1.62</v>
      </c>
      <c r="Z149" s="606">
        <v>1.3163110698725999</v>
      </c>
      <c r="AA149" s="819">
        <v>1.85</v>
      </c>
      <c r="AB149" s="48">
        <v>1.2366957167666901</v>
      </c>
      <c r="AC149" s="182">
        <v>5.93</v>
      </c>
      <c r="AD149" s="48">
        <v>1.67097239664376</v>
      </c>
      <c r="AE149" s="182">
        <v>23.33</v>
      </c>
      <c r="AF149" s="48">
        <v>3.43773524056793</v>
      </c>
      <c r="AG149" s="182">
        <v>42.45</v>
      </c>
      <c r="AH149" s="48">
        <v>4.1319901469358999</v>
      </c>
      <c r="AI149" s="182">
        <v>23.7</v>
      </c>
      <c r="AJ149" s="48">
        <v>2.9815085380913402</v>
      </c>
      <c r="AK149" s="182">
        <v>2.74</v>
      </c>
      <c r="AL149" s="48">
        <v>1.2709258455246599</v>
      </c>
      <c r="AM149" s="959"/>
      <c r="AN149" s="959"/>
      <c r="AO149" s="959"/>
      <c r="AP149" s="959"/>
      <c r="AQ149" s="959"/>
      <c r="AR149" s="959"/>
      <c r="AS149" s="959"/>
      <c r="AT149" s="959"/>
      <c r="AU149" s="959"/>
      <c r="AV149" s="959"/>
      <c r="AW149" s="959"/>
      <c r="AX149" s="959"/>
      <c r="AY149" s="959"/>
      <c r="AZ149" s="959"/>
      <c r="BA149" s="959"/>
      <c r="BB149" s="959"/>
      <c r="BC149" s="959"/>
      <c r="BD149" s="959"/>
      <c r="BE149" s="959"/>
      <c r="BF149" s="959"/>
      <c r="BG149" s="959"/>
      <c r="BH149" s="959"/>
      <c r="BI149" s="959"/>
      <c r="BJ149" s="959"/>
      <c r="BK149" s="959"/>
      <c r="BL149" s="959"/>
      <c r="BM149" s="959"/>
      <c r="BN149" s="959"/>
      <c r="BO149" s="959"/>
      <c r="BP149" s="959"/>
      <c r="BQ149" s="959"/>
      <c r="BR149" s="959"/>
      <c r="BS149" s="959"/>
      <c r="BT149" s="959"/>
      <c r="BU149" s="959"/>
      <c r="BV149" s="959"/>
      <c r="BW149" s="959"/>
      <c r="BX149" s="959"/>
      <c r="BY149" s="959"/>
      <c r="BZ149" s="959"/>
      <c r="CA149" s="959"/>
      <c r="CB149" s="959"/>
      <c r="CC149" s="959"/>
      <c r="CD149" s="959"/>
      <c r="CE149" s="959"/>
      <c r="CF149" s="959"/>
      <c r="CG149" s="959"/>
      <c r="CH149" s="959"/>
      <c r="CI149" s="959"/>
      <c r="CJ149" s="959"/>
      <c r="CK149" s="959"/>
      <c r="CL149" s="959"/>
      <c r="CM149" s="959"/>
      <c r="CN149" s="959"/>
      <c r="CO149" s="959"/>
      <c r="CP149" s="959"/>
      <c r="CQ149" s="959"/>
      <c r="CR149" s="959"/>
      <c r="CS149" s="959"/>
      <c r="CT149" s="959"/>
      <c r="CU149" s="959"/>
      <c r="CV149" s="959"/>
      <c r="CW149" s="959"/>
      <c r="CX149" s="959"/>
      <c r="CY149" s="959"/>
      <c r="CZ149" s="959"/>
      <c r="DA149" s="959"/>
      <c r="DB149" s="959"/>
      <c r="DC149" s="959"/>
      <c r="DD149" s="959"/>
      <c r="DE149" s="959"/>
      <c r="DF149" s="959"/>
      <c r="DG149" s="959"/>
      <c r="DH149" s="959"/>
      <c r="DI149" s="959"/>
      <c r="DJ149" s="959"/>
      <c r="DK149" s="959"/>
      <c r="DL149" s="959"/>
      <c r="DM149" s="959"/>
      <c r="DN149" s="959"/>
      <c r="DO149" s="959"/>
      <c r="DP149" s="959"/>
      <c r="DQ149" s="959"/>
      <c r="DR149" s="959"/>
      <c r="DS149" s="959"/>
      <c r="DT149" s="959"/>
      <c r="DU149" s="959"/>
    </row>
    <row r="150" spans="1:125" s="164" customFormat="1" ht="12.75" customHeight="1" thickBot="1">
      <c r="A150" s="1096"/>
      <c r="B150" s="60" t="s">
        <v>20</v>
      </c>
      <c r="C150" s="59">
        <v>2.7153176013398701</v>
      </c>
      <c r="D150" s="50">
        <v>1.4852590806761401</v>
      </c>
      <c r="E150" s="59">
        <v>9.6516000603454994</v>
      </c>
      <c r="F150" s="50">
        <v>3.36186667018795</v>
      </c>
      <c r="G150" s="59">
        <v>37.991270773382901</v>
      </c>
      <c r="H150" s="50">
        <v>5.8391247567187801</v>
      </c>
      <c r="I150" s="59">
        <v>36.708635684958097</v>
      </c>
      <c r="J150" s="50">
        <v>5.3658695104695404</v>
      </c>
      <c r="K150" s="59">
        <v>12.109883384367199</v>
      </c>
      <c r="L150" s="50">
        <v>3.2750838872406098</v>
      </c>
      <c r="M150" s="72">
        <v>0.82329249560644602</v>
      </c>
      <c r="N150" s="593">
        <v>0.99571225893962501</v>
      </c>
      <c r="O150" s="828">
        <v>2.8694902832184401</v>
      </c>
      <c r="P150" s="50">
        <v>1.6554196368170699</v>
      </c>
      <c r="Q150" s="59">
        <v>10.120999608940799</v>
      </c>
      <c r="R150" s="50">
        <v>3.4173521137707299</v>
      </c>
      <c r="S150" s="59">
        <v>36.0848164166554</v>
      </c>
      <c r="T150" s="50">
        <v>4.9943174342406698</v>
      </c>
      <c r="U150" s="59">
        <v>40.900012417110602</v>
      </c>
      <c r="V150" s="50">
        <v>5.3858040146238304</v>
      </c>
      <c r="W150" s="59">
        <v>8.9927784375195294</v>
      </c>
      <c r="X150" s="50">
        <v>2.5368508050433798</v>
      </c>
      <c r="Y150" s="59">
        <v>1.03190283655527</v>
      </c>
      <c r="Z150" s="608">
        <v>0.90313504944016798</v>
      </c>
      <c r="AA150" s="818">
        <v>1.37964257172816</v>
      </c>
      <c r="AB150" s="50">
        <v>0.67648293669230297</v>
      </c>
      <c r="AC150" s="59">
        <v>7.6337024424034903</v>
      </c>
      <c r="AD150" s="50">
        <v>1.8611607248022499</v>
      </c>
      <c r="AE150" s="59">
        <v>28.0452956200748</v>
      </c>
      <c r="AF150" s="50">
        <v>3.3626238393866501</v>
      </c>
      <c r="AG150" s="59">
        <v>43.9017546625129</v>
      </c>
      <c r="AH150" s="50">
        <v>4.1341811380241902</v>
      </c>
      <c r="AI150" s="59">
        <v>17.4168077887526</v>
      </c>
      <c r="AJ150" s="50">
        <v>3.0035548246256298</v>
      </c>
      <c r="AK150" s="59">
        <v>1.62279691452813</v>
      </c>
      <c r="AL150" s="50">
        <v>0.81825301331006395</v>
      </c>
      <c r="AM150" s="959"/>
      <c r="AN150" s="959"/>
      <c r="AO150" s="959"/>
      <c r="AP150" s="959"/>
      <c r="AQ150" s="959"/>
      <c r="AR150" s="959"/>
      <c r="AS150" s="959"/>
      <c r="AT150" s="959"/>
      <c r="AU150" s="959"/>
      <c r="AV150" s="959"/>
      <c r="AW150" s="959"/>
      <c r="AX150" s="959"/>
      <c r="AY150" s="959"/>
      <c r="AZ150" s="959"/>
      <c r="BA150" s="959"/>
      <c r="BB150" s="959"/>
      <c r="BC150" s="959"/>
      <c r="BD150" s="959"/>
      <c r="BE150" s="959"/>
      <c r="BF150" s="959"/>
      <c r="BG150" s="959"/>
      <c r="BH150" s="959"/>
      <c r="BI150" s="959"/>
      <c r="BJ150" s="959"/>
      <c r="BK150" s="959"/>
      <c r="BL150" s="959"/>
      <c r="BM150" s="959"/>
      <c r="BN150" s="959"/>
      <c r="BO150" s="959"/>
      <c r="BP150" s="959"/>
      <c r="BQ150" s="959"/>
      <c r="BR150" s="959"/>
      <c r="BS150" s="959"/>
      <c r="BT150" s="959"/>
      <c r="BU150" s="959"/>
      <c r="BV150" s="959"/>
      <c r="BW150" s="959"/>
      <c r="BX150" s="959"/>
      <c r="BY150" s="959"/>
      <c r="BZ150" s="959"/>
      <c r="CA150" s="959"/>
      <c r="CB150" s="959"/>
      <c r="CC150" s="959"/>
      <c r="CD150" s="959"/>
      <c r="CE150" s="959"/>
      <c r="CF150" s="959"/>
      <c r="CG150" s="959"/>
      <c r="CH150" s="959"/>
      <c r="CI150" s="959"/>
      <c r="CJ150" s="959"/>
      <c r="CK150" s="959"/>
      <c r="CL150" s="959"/>
      <c r="CM150" s="959"/>
      <c r="CN150" s="959"/>
      <c r="CO150" s="959"/>
      <c r="CP150" s="959"/>
      <c r="CQ150" s="959"/>
      <c r="CR150" s="959"/>
      <c r="CS150" s="959"/>
      <c r="CT150" s="959"/>
      <c r="CU150" s="959"/>
      <c r="CV150" s="959"/>
      <c r="CW150" s="959"/>
      <c r="CX150" s="959"/>
      <c r="CY150" s="959"/>
      <c r="CZ150" s="959"/>
      <c r="DA150" s="959"/>
      <c r="DB150" s="959"/>
      <c r="DC150" s="959"/>
      <c r="DD150" s="959"/>
      <c r="DE150" s="959"/>
      <c r="DF150" s="959"/>
      <c r="DG150" s="959"/>
      <c r="DH150" s="959"/>
      <c r="DI150" s="959"/>
      <c r="DJ150" s="959"/>
      <c r="DK150" s="959"/>
      <c r="DL150" s="959"/>
      <c r="DM150" s="959"/>
      <c r="DN150" s="959"/>
      <c r="DO150" s="959"/>
      <c r="DP150" s="959"/>
      <c r="DQ150" s="959"/>
      <c r="DR150" s="959"/>
      <c r="DS150" s="959"/>
      <c r="DT150" s="959"/>
      <c r="DU150" s="959"/>
    </row>
    <row r="151" spans="1:125" s="165" customFormat="1" ht="12.75" customHeight="1" thickBot="1">
      <c r="A151" s="1095"/>
      <c r="B151" s="175" t="s">
        <v>21</v>
      </c>
      <c r="C151" s="177" t="s">
        <v>236</v>
      </c>
      <c r="D151" s="48" t="s">
        <v>235</v>
      </c>
      <c r="E151" s="177" t="s">
        <v>236</v>
      </c>
      <c r="F151" s="48" t="s">
        <v>235</v>
      </c>
      <c r="G151" s="177" t="s">
        <v>236</v>
      </c>
      <c r="H151" s="48" t="s">
        <v>235</v>
      </c>
      <c r="I151" s="177" t="s">
        <v>236</v>
      </c>
      <c r="J151" s="48" t="s">
        <v>235</v>
      </c>
      <c r="K151" s="177" t="s">
        <v>236</v>
      </c>
      <c r="L151" s="48" t="s">
        <v>235</v>
      </c>
      <c r="M151" s="182" t="s">
        <v>236</v>
      </c>
      <c r="N151" s="592" t="s">
        <v>235</v>
      </c>
      <c r="O151" s="829" t="s">
        <v>49</v>
      </c>
      <c r="P151" s="48" t="s">
        <v>235</v>
      </c>
      <c r="Q151" s="177">
        <v>7.0184842533253802</v>
      </c>
      <c r="R151" s="48">
        <v>5.36194409821631</v>
      </c>
      <c r="S151" s="177">
        <v>28.822195199152301</v>
      </c>
      <c r="T151" s="48">
        <v>7.8458000369529399</v>
      </c>
      <c r="U151" s="177">
        <v>49.663773766191603</v>
      </c>
      <c r="V151" s="48">
        <v>9.5363906594416399</v>
      </c>
      <c r="W151" s="177">
        <v>12.378322874600199</v>
      </c>
      <c r="X151" s="48">
        <v>6.6652024936853502</v>
      </c>
      <c r="Y151" s="182">
        <v>2.0209022223481599</v>
      </c>
      <c r="Z151" s="606">
        <v>2.4645297777836501</v>
      </c>
      <c r="AA151" s="820">
        <v>3.5735095599923201</v>
      </c>
      <c r="AB151" s="48">
        <v>4.0192530142474503</v>
      </c>
      <c r="AC151" s="177">
        <v>12.1524926842881</v>
      </c>
      <c r="AD151" s="48">
        <v>4.9724739975560102</v>
      </c>
      <c r="AE151" s="177">
        <v>28.9533550708055</v>
      </c>
      <c r="AF151" s="48">
        <v>7.1095821493282001</v>
      </c>
      <c r="AG151" s="177">
        <v>41.049114461409303</v>
      </c>
      <c r="AH151" s="48">
        <v>7.7980881126910804</v>
      </c>
      <c r="AI151" s="177">
        <v>12.812329769317801</v>
      </c>
      <c r="AJ151" s="48">
        <v>5.4064307311913398</v>
      </c>
      <c r="AK151" s="182">
        <v>1.45919845418703</v>
      </c>
      <c r="AL151" s="48">
        <v>1.52344893802982</v>
      </c>
      <c r="AM151" s="959"/>
      <c r="AN151" s="959"/>
      <c r="AO151" s="959"/>
      <c r="AP151" s="959"/>
      <c r="AQ151" s="959"/>
      <c r="AR151" s="959"/>
      <c r="AS151" s="959"/>
      <c r="AT151" s="959"/>
      <c r="AU151" s="959"/>
      <c r="AV151" s="959"/>
      <c r="AW151" s="959"/>
      <c r="AX151" s="959"/>
      <c r="AY151" s="959"/>
      <c r="AZ151" s="959"/>
      <c r="BA151" s="959"/>
      <c r="BB151" s="959"/>
      <c r="BC151" s="959"/>
      <c r="BD151" s="959"/>
      <c r="BE151" s="959"/>
      <c r="BF151" s="959"/>
      <c r="BG151" s="959"/>
      <c r="BH151" s="959"/>
      <c r="BI151" s="959"/>
      <c r="BJ151" s="959"/>
      <c r="BK151" s="959"/>
      <c r="BL151" s="959"/>
      <c r="BM151" s="959"/>
      <c r="BN151" s="959"/>
      <c r="BO151" s="959"/>
      <c r="BP151" s="959"/>
      <c r="BQ151" s="959"/>
      <c r="BR151" s="959"/>
      <c r="BS151" s="959"/>
      <c r="BT151" s="959"/>
      <c r="BU151" s="959"/>
      <c r="BV151" s="959"/>
      <c r="BW151" s="959"/>
      <c r="BX151" s="959"/>
      <c r="BY151" s="959"/>
      <c r="BZ151" s="959"/>
      <c r="CA151" s="959"/>
      <c r="CB151" s="959"/>
      <c r="CC151" s="959"/>
      <c r="CD151" s="959"/>
      <c r="CE151" s="959"/>
      <c r="CF151" s="959"/>
      <c r="CG151" s="959"/>
      <c r="CH151" s="959"/>
      <c r="CI151" s="959"/>
      <c r="CJ151" s="959"/>
      <c r="CK151" s="959"/>
      <c r="CL151" s="959"/>
      <c r="CM151" s="959"/>
      <c r="CN151" s="959"/>
      <c r="CO151" s="959"/>
      <c r="CP151" s="959"/>
      <c r="CQ151" s="959"/>
      <c r="CR151" s="959"/>
      <c r="CS151" s="959"/>
      <c r="CT151" s="959"/>
      <c r="CU151" s="959"/>
      <c r="CV151" s="959"/>
      <c r="CW151" s="959"/>
      <c r="CX151" s="959"/>
      <c r="CY151" s="959"/>
      <c r="CZ151" s="959"/>
      <c r="DA151" s="959"/>
      <c r="DB151" s="959"/>
      <c r="DC151" s="959"/>
      <c r="DD151" s="959"/>
      <c r="DE151" s="959"/>
      <c r="DF151" s="959"/>
      <c r="DG151" s="959"/>
      <c r="DH151" s="959"/>
      <c r="DI151" s="959"/>
      <c r="DJ151" s="959"/>
      <c r="DK151" s="959"/>
      <c r="DL151" s="959"/>
      <c r="DM151" s="959"/>
      <c r="DN151" s="959"/>
      <c r="DO151" s="959"/>
      <c r="DP151" s="959"/>
      <c r="DQ151" s="959"/>
      <c r="DR151" s="959"/>
      <c r="DS151" s="959"/>
      <c r="DT151" s="959"/>
      <c r="DU151" s="959"/>
    </row>
    <row r="152" spans="1:125" s="164" customFormat="1" ht="12.75" customHeight="1" thickBot="1">
      <c r="A152" s="1096"/>
      <c r="B152" s="60" t="s">
        <v>195</v>
      </c>
      <c r="C152" s="59">
        <v>1.21197611984065</v>
      </c>
      <c r="D152" s="50">
        <v>1.1131492194608901</v>
      </c>
      <c r="E152" s="59">
        <v>5.9864783568168196</v>
      </c>
      <c r="F152" s="50">
        <v>3.2169487966923702</v>
      </c>
      <c r="G152" s="59">
        <v>28.276542569803802</v>
      </c>
      <c r="H152" s="50">
        <v>7.8553846715677897</v>
      </c>
      <c r="I152" s="59">
        <v>51.744215584511998</v>
      </c>
      <c r="J152" s="50">
        <v>8.3643199170940292</v>
      </c>
      <c r="K152" s="59">
        <v>11.909620684765301</v>
      </c>
      <c r="L152" s="50">
        <v>6.0674904254415001</v>
      </c>
      <c r="M152" s="72">
        <v>0.87116668426145305</v>
      </c>
      <c r="N152" s="593">
        <v>1.85995649520974</v>
      </c>
      <c r="O152" s="828" t="s">
        <v>49</v>
      </c>
      <c r="P152" s="50" t="s">
        <v>235</v>
      </c>
      <c r="Q152" s="59">
        <v>4.1289513663603898</v>
      </c>
      <c r="R152" s="50">
        <v>1.5771972039520801</v>
      </c>
      <c r="S152" s="59">
        <v>23.0681535428091</v>
      </c>
      <c r="T152" s="50">
        <v>3.3643774235213599</v>
      </c>
      <c r="U152" s="59">
        <v>48.450264074647997</v>
      </c>
      <c r="V152" s="50">
        <v>3.3701664414036401</v>
      </c>
      <c r="W152" s="59">
        <v>22.3297827230449</v>
      </c>
      <c r="X152" s="50">
        <v>2.9556688027379998</v>
      </c>
      <c r="Y152" s="59">
        <v>1.83060064393636</v>
      </c>
      <c r="Z152" s="608">
        <v>1.0356089576429199</v>
      </c>
      <c r="AA152" s="817" t="s">
        <v>49</v>
      </c>
      <c r="AB152" s="50" t="s">
        <v>235</v>
      </c>
      <c r="AC152" s="59">
        <v>2.70813997971984</v>
      </c>
      <c r="AD152" s="50">
        <v>0.76714921990498997</v>
      </c>
      <c r="AE152" s="59">
        <v>17.753253489547699</v>
      </c>
      <c r="AF152" s="50">
        <v>1.68306659474763</v>
      </c>
      <c r="AG152" s="59">
        <v>48.021498897175597</v>
      </c>
      <c r="AH152" s="50">
        <v>2.4028176694574701</v>
      </c>
      <c r="AI152" s="59">
        <v>28.6284746834095</v>
      </c>
      <c r="AJ152" s="50">
        <v>2.3565864896225399</v>
      </c>
      <c r="AK152" s="59">
        <v>2.7687883608436801</v>
      </c>
      <c r="AL152" s="50">
        <v>1.04814157728836</v>
      </c>
      <c r="AM152" s="959"/>
      <c r="AN152" s="959"/>
      <c r="AO152" s="959"/>
      <c r="AP152" s="959"/>
      <c r="AQ152" s="959"/>
      <c r="AR152" s="959"/>
      <c r="AS152" s="959"/>
      <c r="AT152" s="959"/>
      <c r="AU152" s="959"/>
      <c r="AV152" s="959"/>
      <c r="AW152" s="959"/>
      <c r="AX152" s="959"/>
      <c r="AY152" s="959"/>
      <c r="AZ152" s="959"/>
      <c r="BA152" s="959"/>
      <c r="BB152" s="959"/>
      <c r="BC152" s="959"/>
      <c r="BD152" s="959"/>
      <c r="BE152" s="959"/>
      <c r="BF152" s="959"/>
      <c r="BG152" s="959"/>
      <c r="BH152" s="959"/>
      <c r="BI152" s="959"/>
      <c r="BJ152" s="959"/>
      <c r="BK152" s="959"/>
      <c r="BL152" s="959"/>
      <c r="BM152" s="959"/>
      <c r="BN152" s="959"/>
      <c r="BO152" s="959"/>
      <c r="BP152" s="959"/>
      <c r="BQ152" s="959"/>
      <c r="BR152" s="959"/>
      <c r="BS152" s="959"/>
      <c r="BT152" s="959"/>
      <c r="BU152" s="959"/>
      <c r="BV152" s="959"/>
      <c r="BW152" s="959"/>
      <c r="BX152" s="959"/>
      <c r="BY152" s="959"/>
      <c r="BZ152" s="959"/>
      <c r="CA152" s="959"/>
      <c r="CB152" s="959"/>
      <c r="CC152" s="959"/>
      <c r="CD152" s="959"/>
      <c r="CE152" s="959"/>
      <c r="CF152" s="959"/>
      <c r="CG152" s="959"/>
      <c r="CH152" s="959"/>
      <c r="CI152" s="959"/>
      <c r="CJ152" s="959"/>
      <c r="CK152" s="959"/>
      <c r="CL152" s="959"/>
      <c r="CM152" s="959"/>
      <c r="CN152" s="959"/>
      <c r="CO152" s="959"/>
      <c r="CP152" s="959"/>
      <c r="CQ152" s="959"/>
      <c r="CR152" s="959"/>
      <c r="CS152" s="959"/>
      <c r="CT152" s="959"/>
      <c r="CU152" s="959"/>
      <c r="CV152" s="959"/>
      <c r="CW152" s="959"/>
      <c r="CX152" s="959"/>
      <c r="CY152" s="959"/>
      <c r="CZ152" s="959"/>
      <c r="DA152" s="959"/>
      <c r="DB152" s="959"/>
      <c r="DC152" s="959"/>
      <c r="DD152" s="959"/>
      <c r="DE152" s="959"/>
      <c r="DF152" s="959"/>
      <c r="DG152" s="959"/>
      <c r="DH152" s="959"/>
      <c r="DI152" s="959"/>
      <c r="DJ152" s="959"/>
      <c r="DK152" s="959"/>
      <c r="DL152" s="959"/>
      <c r="DM152" s="959"/>
      <c r="DN152" s="959"/>
      <c r="DO152" s="959"/>
      <c r="DP152" s="959"/>
      <c r="DQ152" s="959"/>
      <c r="DR152" s="959"/>
      <c r="DS152" s="959"/>
      <c r="DT152" s="959"/>
      <c r="DU152" s="959"/>
    </row>
    <row r="153" spans="1:125" s="165" customFormat="1" ht="12.75" customHeight="1" thickBot="1">
      <c r="A153" s="1095"/>
      <c r="B153" s="175" t="s">
        <v>22</v>
      </c>
      <c r="C153" s="177">
        <v>3.0272744217962</v>
      </c>
      <c r="D153" s="48">
        <v>2.4071632839601498</v>
      </c>
      <c r="E153" s="177">
        <v>8.1030361800221904</v>
      </c>
      <c r="F153" s="48">
        <v>4.4007221987070704</v>
      </c>
      <c r="G153" s="177">
        <v>41.355255187337399</v>
      </c>
      <c r="H153" s="48">
        <v>6.5119654652031196</v>
      </c>
      <c r="I153" s="177">
        <v>35.084204479440203</v>
      </c>
      <c r="J153" s="48">
        <v>5.9440116458045296</v>
      </c>
      <c r="K153" s="177">
        <v>11.366916440347</v>
      </c>
      <c r="L153" s="48">
        <v>4.0860841055704302</v>
      </c>
      <c r="M153" s="182">
        <v>1.06331329105704</v>
      </c>
      <c r="N153" s="592">
        <v>1.14053146794007</v>
      </c>
      <c r="O153" s="829">
        <v>3.7736502896685602</v>
      </c>
      <c r="P153" s="48">
        <v>1.3727415580714799</v>
      </c>
      <c r="Q153" s="177">
        <v>8.2462389611539209</v>
      </c>
      <c r="R153" s="48">
        <v>2.0319237427038299</v>
      </c>
      <c r="S153" s="177">
        <v>24.288341917611501</v>
      </c>
      <c r="T153" s="48">
        <v>3.14987074126772</v>
      </c>
      <c r="U153" s="177">
        <v>43.468487446072402</v>
      </c>
      <c r="V153" s="48">
        <v>3.5271156924792799</v>
      </c>
      <c r="W153" s="177">
        <v>18.451867961205298</v>
      </c>
      <c r="X153" s="48">
        <v>3.0027778555611202</v>
      </c>
      <c r="Y153" s="182">
        <v>1.7714134242883499</v>
      </c>
      <c r="Z153" s="606">
        <v>1.2375669590210301</v>
      </c>
      <c r="AA153" s="819">
        <v>1.5481055831819199</v>
      </c>
      <c r="AB153" s="48">
        <v>0.55929076552186796</v>
      </c>
      <c r="AC153" s="182">
        <v>4.4095532615786599</v>
      </c>
      <c r="AD153" s="48">
        <v>1.0641803533054499</v>
      </c>
      <c r="AE153" s="182">
        <v>18.680724778222299</v>
      </c>
      <c r="AF153" s="48">
        <v>1.8644785500542</v>
      </c>
      <c r="AG153" s="182">
        <v>43.206578683797197</v>
      </c>
      <c r="AH153" s="48">
        <v>2.1547980365330002</v>
      </c>
      <c r="AI153" s="182">
        <v>27.921220990285999</v>
      </c>
      <c r="AJ153" s="48">
        <v>2.04682273443232</v>
      </c>
      <c r="AK153" s="182">
        <v>4.2338167029339102</v>
      </c>
      <c r="AL153" s="48">
        <v>1.00830733972269</v>
      </c>
      <c r="AM153" s="959"/>
      <c r="AN153" s="959"/>
      <c r="AO153" s="959"/>
      <c r="AP153" s="959"/>
      <c r="AQ153" s="959"/>
      <c r="AR153" s="959"/>
      <c r="AS153" s="959"/>
      <c r="AT153" s="959"/>
      <c r="AU153" s="959"/>
      <c r="AV153" s="959"/>
      <c r="AW153" s="959"/>
      <c r="AX153" s="959"/>
      <c r="AY153" s="959"/>
      <c r="AZ153" s="959"/>
      <c r="BA153" s="959"/>
      <c r="BB153" s="959"/>
      <c r="BC153" s="959"/>
      <c r="BD153" s="959"/>
      <c r="BE153" s="959"/>
      <c r="BF153" s="959"/>
      <c r="BG153" s="959"/>
      <c r="BH153" s="959"/>
      <c r="BI153" s="959"/>
      <c r="BJ153" s="959"/>
      <c r="BK153" s="959"/>
      <c r="BL153" s="959"/>
      <c r="BM153" s="959"/>
      <c r="BN153" s="959"/>
      <c r="BO153" s="959"/>
      <c r="BP153" s="959"/>
      <c r="BQ153" s="959"/>
      <c r="BR153" s="959"/>
      <c r="BS153" s="959"/>
      <c r="BT153" s="959"/>
      <c r="BU153" s="959"/>
      <c r="BV153" s="959"/>
      <c r="BW153" s="959"/>
      <c r="BX153" s="959"/>
      <c r="BY153" s="959"/>
      <c r="BZ153" s="959"/>
      <c r="CA153" s="959"/>
      <c r="CB153" s="959"/>
      <c r="CC153" s="959"/>
      <c r="CD153" s="959"/>
      <c r="CE153" s="959"/>
      <c r="CF153" s="959"/>
      <c r="CG153" s="959"/>
      <c r="CH153" s="959"/>
      <c r="CI153" s="959"/>
      <c r="CJ153" s="959"/>
      <c r="CK153" s="959"/>
      <c r="CL153" s="959"/>
      <c r="CM153" s="959"/>
      <c r="CN153" s="959"/>
      <c r="CO153" s="959"/>
      <c r="CP153" s="959"/>
      <c r="CQ153" s="959"/>
      <c r="CR153" s="959"/>
      <c r="CS153" s="959"/>
      <c r="CT153" s="959"/>
      <c r="CU153" s="959"/>
      <c r="CV153" s="959"/>
      <c r="CW153" s="959"/>
      <c r="CX153" s="959"/>
      <c r="CY153" s="959"/>
      <c r="CZ153" s="959"/>
      <c r="DA153" s="959"/>
      <c r="DB153" s="959"/>
      <c r="DC153" s="959"/>
      <c r="DD153" s="959"/>
      <c r="DE153" s="959"/>
      <c r="DF153" s="959"/>
      <c r="DG153" s="959"/>
      <c r="DH153" s="959"/>
      <c r="DI153" s="959"/>
      <c r="DJ153" s="959"/>
      <c r="DK153" s="959"/>
      <c r="DL153" s="959"/>
      <c r="DM153" s="959"/>
      <c r="DN153" s="959"/>
      <c r="DO153" s="959"/>
      <c r="DP153" s="959"/>
      <c r="DQ153" s="959"/>
      <c r="DR153" s="959"/>
      <c r="DS153" s="959"/>
      <c r="DT153" s="959"/>
      <c r="DU153" s="959"/>
    </row>
    <row r="154" spans="1:125" s="164" customFormat="1" ht="12.75" customHeight="1" thickBot="1">
      <c r="A154" s="1096"/>
      <c r="B154" s="60" t="s">
        <v>196</v>
      </c>
      <c r="C154" s="59" t="s">
        <v>236</v>
      </c>
      <c r="D154" s="50" t="s">
        <v>235</v>
      </c>
      <c r="E154" s="59" t="s">
        <v>236</v>
      </c>
      <c r="F154" s="50" t="s">
        <v>235</v>
      </c>
      <c r="G154" s="59" t="s">
        <v>236</v>
      </c>
      <c r="H154" s="50" t="s">
        <v>235</v>
      </c>
      <c r="I154" s="59" t="s">
        <v>236</v>
      </c>
      <c r="J154" s="50" t="s">
        <v>235</v>
      </c>
      <c r="K154" s="59" t="s">
        <v>236</v>
      </c>
      <c r="L154" s="50" t="s">
        <v>235</v>
      </c>
      <c r="M154" s="72" t="s">
        <v>236</v>
      </c>
      <c r="N154" s="593" t="s">
        <v>235</v>
      </c>
      <c r="O154" s="828" t="s">
        <v>49</v>
      </c>
      <c r="P154" s="50" t="s">
        <v>235</v>
      </c>
      <c r="Q154" s="59">
        <v>1.1796392302954</v>
      </c>
      <c r="R154" s="50">
        <v>1.27684617391118</v>
      </c>
      <c r="S154" s="59">
        <v>18.519878538717698</v>
      </c>
      <c r="T154" s="50">
        <v>5.5028098669391099</v>
      </c>
      <c r="U154" s="59">
        <v>52.094809365916802</v>
      </c>
      <c r="V154" s="50">
        <v>7.4852273437660797</v>
      </c>
      <c r="W154" s="59">
        <v>24.3258899919052</v>
      </c>
      <c r="X154" s="50">
        <v>5.1091753821088997</v>
      </c>
      <c r="Y154" s="59">
        <v>3.8797828731649102</v>
      </c>
      <c r="Z154" s="608">
        <v>2.23954211324918</v>
      </c>
      <c r="AA154" s="817" t="s">
        <v>49</v>
      </c>
      <c r="AB154" s="50" t="s">
        <v>235</v>
      </c>
      <c r="AC154" s="59">
        <v>1.4326025432843299</v>
      </c>
      <c r="AD154" s="50">
        <v>0.81586601462847597</v>
      </c>
      <c r="AE154" s="59">
        <v>14.191096435417</v>
      </c>
      <c r="AF154" s="50">
        <v>2.6901468535830602</v>
      </c>
      <c r="AG154" s="59">
        <v>46.675312993437799</v>
      </c>
      <c r="AH154" s="50">
        <v>3.2934840678704198</v>
      </c>
      <c r="AI154" s="59">
        <v>33.029162630027798</v>
      </c>
      <c r="AJ154" s="50">
        <v>3.0547688763677199</v>
      </c>
      <c r="AK154" s="59">
        <v>4.3510085878640696</v>
      </c>
      <c r="AL154" s="50">
        <v>1.5931201961125401</v>
      </c>
      <c r="AM154" s="959"/>
      <c r="AN154" s="959"/>
      <c r="AO154" s="959"/>
      <c r="AP154" s="959"/>
      <c r="AQ154" s="959"/>
      <c r="AR154" s="959"/>
      <c r="AS154" s="959"/>
      <c r="AT154" s="959"/>
      <c r="AU154" s="959"/>
      <c r="AV154" s="959"/>
      <c r="AW154" s="959"/>
      <c r="AX154" s="959"/>
      <c r="AY154" s="959"/>
      <c r="AZ154" s="959"/>
      <c r="BA154" s="959"/>
      <c r="BB154" s="959"/>
      <c r="BC154" s="959"/>
      <c r="BD154" s="959"/>
      <c r="BE154" s="959"/>
      <c r="BF154" s="959"/>
      <c r="BG154" s="959"/>
      <c r="BH154" s="959"/>
      <c r="BI154" s="959"/>
      <c r="BJ154" s="959"/>
      <c r="BK154" s="959"/>
      <c r="BL154" s="959"/>
      <c r="BM154" s="959"/>
      <c r="BN154" s="959"/>
      <c r="BO154" s="959"/>
      <c r="BP154" s="959"/>
      <c r="BQ154" s="959"/>
      <c r="BR154" s="959"/>
      <c r="BS154" s="959"/>
      <c r="BT154" s="959"/>
      <c r="BU154" s="959"/>
      <c r="BV154" s="959"/>
      <c r="BW154" s="959"/>
      <c r="BX154" s="959"/>
      <c r="BY154" s="959"/>
      <c r="BZ154" s="959"/>
      <c r="CA154" s="959"/>
      <c r="CB154" s="959"/>
      <c r="CC154" s="959"/>
      <c r="CD154" s="959"/>
      <c r="CE154" s="959"/>
      <c r="CF154" s="959"/>
      <c r="CG154" s="959"/>
      <c r="CH154" s="959"/>
      <c r="CI154" s="959"/>
      <c r="CJ154" s="959"/>
      <c r="CK154" s="959"/>
      <c r="CL154" s="959"/>
      <c r="CM154" s="959"/>
      <c r="CN154" s="959"/>
      <c r="CO154" s="959"/>
      <c r="CP154" s="959"/>
      <c r="CQ154" s="959"/>
      <c r="CR154" s="959"/>
      <c r="CS154" s="959"/>
      <c r="CT154" s="959"/>
      <c r="CU154" s="959"/>
      <c r="CV154" s="959"/>
      <c r="CW154" s="959"/>
      <c r="CX154" s="959"/>
      <c r="CY154" s="959"/>
      <c r="CZ154" s="959"/>
      <c r="DA154" s="959"/>
      <c r="DB154" s="959"/>
      <c r="DC154" s="959"/>
      <c r="DD154" s="959"/>
      <c r="DE154" s="959"/>
      <c r="DF154" s="959"/>
      <c r="DG154" s="959"/>
      <c r="DH154" s="959"/>
      <c r="DI154" s="959"/>
      <c r="DJ154" s="959"/>
      <c r="DK154" s="959"/>
      <c r="DL154" s="959"/>
      <c r="DM154" s="959"/>
      <c r="DN154" s="959"/>
      <c r="DO154" s="959"/>
      <c r="DP154" s="959"/>
      <c r="DQ154" s="959"/>
      <c r="DR154" s="959"/>
      <c r="DS154" s="959"/>
      <c r="DT154" s="959"/>
      <c r="DU154" s="959"/>
    </row>
    <row r="155" spans="1:125" s="165" customFormat="1" ht="12.75" customHeight="1" thickBot="1">
      <c r="A155" s="1095"/>
      <c r="B155" s="175" t="s">
        <v>24</v>
      </c>
      <c r="C155" s="177" t="s">
        <v>236</v>
      </c>
      <c r="D155" s="48" t="s">
        <v>235</v>
      </c>
      <c r="E155" s="177" t="s">
        <v>236</v>
      </c>
      <c r="F155" s="48" t="s">
        <v>235</v>
      </c>
      <c r="G155" s="177" t="s">
        <v>236</v>
      </c>
      <c r="H155" s="48" t="s">
        <v>235</v>
      </c>
      <c r="I155" s="177" t="s">
        <v>236</v>
      </c>
      <c r="J155" s="48" t="s">
        <v>235</v>
      </c>
      <c r="K155" s="177" t="s">
        <v>236</v>
      </c>
      <c r="L155" s="48" t="s">
        <v>235</v>
      </c>
      <c r="M155" s="182" t="s">
        <v>236</v>
      </c>
      <c r="N155" s="592" t="s">
        <v>235</v>
      </c>
      <c r="O155" s="829" t="s">
        <v>49</v>
      </c>
      <c r="P155" s="48" t="s">
        <v>235</v>
      </c>
      <c r="Q155" s="177">
        <v>6.1466007896387396</v>
      </c>
      <c r="R155" s="48">
        <v>1.7946555447941099</v>
      </c>
      <c r="S155" s="177">
        <v>35.019703464758102</v>
      </c>
      <c r="T155" s="48">
        <v>3.6438880294539899</v>
      </c>
      <c r="U155" s="177">
        <v>42.767047816708697</v>
      </c>
      <c r="V155" s="48">
        <v>4.0461424204573397</v>
      </c>
      <c r="W155" s="177">
        <v>14.7890603688765</v>
      </c>
      <c r="X155" s="48">
        <v>2.8767494226084298</v>
      </c>
      <c r="Y155" s="182">
        <v>0.82932504823531905</v>
      </c>
      <c r="Z155" s="606">
        <v>0.82714622260579895</v>
      </c>
      <c r="AA155" s="819">
        <v>1.4237486251075799</v>
      </c>
      <c r="AB155" s="48">
        <v>0.86595695043436005</v>
      </c>
      <c r="AC155" s="182">
        <v>5.1044908206672499</v>
      </c>
      <c r="AD155" s="48">
        <v>1.7151250369798301</v>
      </c>
      <c r="AE155" s="182">
        <v>23.202419439919701</v>
      </c>
      <c r="AF155" s="48">
        <v>3.8179588028118299</v>
      </c>
      <c r="AG155" s="182">
        <v>45.1932317560657</v>
      </c>
      <c r="AH155" s="48">
        <v>4.5466635932374002</v>
      </c>
      <c r="AI155" s="182">
        <v>21.514163244234702</v>
      </c>
      <c r="AJ155" s="48">
        <v>2.7466532120046598</v>
      </c>
      <c r="AK155" s="182">
        <v>3.5619461140049902</v>
      </c>
      <c r="AL155" s="48">
        <v>1.49744592669971</v>
      </c>
      <c r="AM155" s="959"/>
      <c r="AN155" s="959"/>
      <c r="AO155" s="959"/>
      <c r="AP155" s="959"/>
      <c r="AQ155" s="959"/>
      <c r="AR155" s="959"/>
      <c r="AS155" s="959"/>
      <c r="AT155" s="959"/>
      <c r="AU155" s="959"/>
      <c r="AV155" s="959"/>
      <c r="AW155" s="959"/>
      <c r="AX155" s="959"/>
      <c r="AY155" s="959"/>
      <c r="AZ155" s="959"/>
      <c r="BA155" s="959"/>
      <c r="BB155" s="959"/>
      <c r="BC155" s="959"/>
      <c r="BD155" s="959"/>
      <c r="BE155" s="959"/>
      <c r="BF155" s="959"/>
      <c r="BG155" s="959"/>
      <c r="BH155" s="959"/>
      <c r="BI155" s="959"/>
      <c r="BJ155" s="959"/>
      <c r="BK155" s="959"/>
      <c r="BL155" s="959"/>
      <c r="BM155" s="959"/>
      <c r="BN155" s="959"/>
      <c r="BO155" s="959"/>
      <c r="BP155" s="959"/>
      <c r="BQ155" s="959"/>
      <c r="BR155" s="959"/>
      <c r="BS155" s="959"/>
      <c r="BT155" s="959"/>
      <c r="BU155" s="959"/>
      <c r="BV155" s="959"/>
      <c r="BW155" s="959"/>
      <c r="BX155" s="959"/>
      <c r="BY155" s="959"/>
      <c r="BZ155" s="959"/>
      <c r="CA155" s="959"/>
      <c r="CB155" s="959"/>
      <c r="CC155" s="959"/>
      <c r="CD155" s="959"/>
      <c r="CE155" s="959"/>
      <c r="CF155" s="959"/>
      <c r="CG155" s="959"/>
      <c r="CH155" s="959"/>
      <c r="CI155" s="959"/>
      <c r="CJ155" s="959"/>
      <c r="CK155" s="959"/>
      <c r="CL155" s="959"/>
      <c r="CM155" s="959"/>
      <c r="CN155" s="959"/>
      <c r="CO155" s="959"/>
      <c r="CP155" s="959"/>
      <c r="CQ155" s="959"/>
      <c r="CR155" s="959"/>
      <c r="CS155" s="959"/>
      <c r="CT155" s="959"/>
      <c r="CU155" s="959"/>
      <c r="CV155" s="959"/>
      <c r="CW155" s="959"/>
      <c r="CX155" s="959"/>
      <c r="CY155" s="959"/>
      <c r="CZ155" s="959"/>
      <c r="DA155" s="959"/>
      <c r="DB155" s="959"/>
      <c r="DC155" s="959"/>
      <c r="DD155" s="959"/>
      <c r="DE155" s="959"/>
      <c r="DF155" s="959"/>
      <c r="DG155" s="959"/>
      <c r="DH155" s="959"/>
      <c r="DI155" s="959"/>
      <c r="DJ155" s="959"/>
      <c r="DK155" s="959"/>
      <c r="DL155" s="959"/>
      <c r="DM155" s="959"/>
      <c r="DN155" s="959"/>
      <c r="DO155" s="959"/>
      <c r="DP155" s="959"/>
      <c r="DQ155" s="959"/>
      <c r="DR155" s="959"/>
      <c r="DS155" s="959"/>
      <c r="DT155" s="959"/>
      <c r="DU155" s="959"/>
    </row>
    <row r="156" spans="1:125" s="164" customFormat="1" ht="12.75" customHeight="1" thickBot="1">
      <c r="A156" s="1096"/>
      <c r="B156" s="60" t="s">
        <v>194</v>
      </c>
      <c r="C156" s="59" t="s">
        <v>236</v>
      </c>
      <c r="D156" s="50" t="s">
        <v>235</v>
      </c>
      <c r="E156" s="59" t="s">
        <v>236</v>
      </c>
      <c r="F156" s="50" t="s">
        <v>235</v>
      </c>
      <c r="G156" s="59" t="s">
        <v>236</v>
      </c>
      <c r="H156" s="50" t="s">
        <v>235</v>
      </c>
      <c r="I156" s="59" t="s">
        <v>236</v>
      </c>
      <c r="J156" s="50" t="s">
        <v>235</v>
      </c>
      <c r="K156" s="59" t="s">
        <v>236</v>
      </c>
      <c r="L156" s="50" t="s">
        <v>235</v>
      </c>
      <c r="M156" s="72" t="s">
        <v>236</v>
      </c>
      <c r="N156" s="593" t="s">
        <v>235</v>
      </c>
      <c r="O156" s="828">
        <v>0.70635144517487902</v>
      </c>
      <c r="P156" s="50">
        <v>1.1415728533351499</v>
      </c>
      <c r="Q156" s="59">
        <v>3.8875885704177402</v>
      </c>
      <c r="R156" s="50">
        <v>1.87953907806875</v>
      </c>
      <c r="S156" s="59">
        <v>20.432449636505101</v>
      </c>
      <c r="T156" s="50">
        <v>6.2013388524275799</v>
      </c>
      <c r="U156" s="59">
        <v>47.716621736564498</v>
      </c>
      <c r="V156" s="50">
        <v>7.8204039661004199</v>
      </c>
      <c r="W156" s="59">
        <v>24.557891752559598</v>
      </c>
      <c r="X156" s="50">
        <v>8.1348452790871892</v>
      </c>
      <c r="Y156" s="72">
        <v>2.6990968587781601</v>
      </c>
      <c r="Z156" s="608">
        <v>1.9016967651446699</v>
      </c>
      <c r="AA156" s="818" t="s">
        <v>49</v>
      </c>
      <c r="AB156" s="50" t="s">
        <v>235</v>
      </c>
      <c r="AC156" s="72">
        <v>0.87840712927446096</v>
      </c>
      <c r="AD156" s="50">
        <v>0.72773804885042903</v>
      </c>
      <c r="AE156" s="72">
        <v>15.4094835274924</v>
      </c>
      <c r="AF156" s="50">
        <v>3.3996424536413699</v>
      </c>
      <c r="AG156" s="72">
        <v>51.580436680673898</v>
      </c>
      <c r="AH156" s="50">
        <v>7.3164554460706901</v>
      </c>
      <c r="AI156" s="72">
        <v>29.5197950088779</v>
      </c>
      <c r="AJ156" s="50">
        <v>6.49539139389202</v>
      </c>
      <c r="AK156" s="72">
        <v>2.5540981370467399</v>
      </c>
      <c r="AL156" s="50">
        <v>1.6479039775934701</v>
      </c>
      <c r="AM156" s="959"/>
      <c r="AN156" s="959"/>
      <c r="AO156" s="959"/>
      <c r="AP156" s="959"/>
      <c r="AQ156" s="959"/>
      <c r="AR156" s="959"/>
      <c r="AS156" s="959"/>
      <c r="AT156" s="959"/>
      <c r="AU156" s="959"/>
      <c r="AV156" s="959"/>
      <c r="AW156" s="959"/>
      <c r="AX156" s="959"/>
      <c r="AY156" s="959"/>
      <c r="AZ156" s="959"/>
      <c r="BA156" s="959"/>
      <c r="BB156" s="959"/>
      <c r="BC156" s="959"/>
      <c r="BD156" s="959"/>
      <c r="BE156" s="959"/>
      <c r="BF156" s="959"/>
      <c r="BG156" s="959"/>
      <c r="BH156" s="959"/>
      <c r="BI156" s="959"/>
      <c r="BJ156" s="959"/>
      <c r="BK156" s="959"/>
      <c r="BL156" s="959"/>
      <c r="BM156" s="959"/>
      <c r="BN156" s="959"/>
      <c r="BO156" s="959"/>
      <c r="BP156" s="959"/>
      <c r="BQ156" s="959"/>
      <c r="BR156" s="959"/>
      <c r="BS156" s="959"/>
      <c r="BT156" s="959"/>
      <c r="BU156" s="959"/>
      <c r="BV156" s="959"/>
      <c r="BW156" s="959"/>
      <c r="BX156" s="959"/>
      <c r="BY156" s="959"/>
      <c r="BZ156" s="959"/>
      <c r="CA156" s="959"/>
      <c r="CB156" s="959"/>
      <c r="CC156" s="959"/>
      <c r="CD156" s="959"/>
      <c r="CE156" s="959"/>
      <c r="CF156" s="959"/>
      <c r="CG156" s="959"/>
      <c r="CH156" s="959"/>
      <c r="CI156" s="959"/>
      <c r="CJ156" s="959"/>
      <c r="CK156" s="959"/>
      <c r="CL156" s="959"/>
      <c r="CM156" s="959"/>
      <c r="CN156" s="959"/>
      <c r="CO156" s="959"/>
      <c r="CP156" s="959"/>
      <c r="CQ156" s="959"/>
      <c r="CR156" s="959"/>
      <c r="CS156" s="959"/>
      <c r="CT156" s="959"/>
      <c r="CU156" s="959"/>
      <c r="CV156" s="959"/>
      <c r="CW156" s="959"/>
      <c r="CX156" s="959"/>
      <c r="CY156" s="959"/>
      <c r="CZ156" s="959"/>
      <c r="DA156" s="959"/>
      <c r="DB156" s="959"/>
      <c r="DC156" s="959"/>
      <c r="DD156" s="959"/>
      <c r="DE156" s="959"/>
      <c r="DF156" s="959"/>
      <c r="DG156" s="959"/>
      <c r="DH156" s="959"/>
      <c r="DI156" s="959"/>
      <c r="DJ156" s="959"/>
      <c r="DK156" s="959"/>
      <c r="DL156" s="959"/>
      <c r="DM156" s="959"/>
      <c r="DN156" s="959"/>
      <c r="DO156" s="959"/>
      <c r="DP156" s="959"/>
      <c r="DQ156" s="959"/>
      <c r="DR156" s="959"/>
      <c r="DS156" s="959"/>
      <c r="DT156" s="959"/>
      <c r="DU156" s="959"/>
    </row>
    <row r="157" spans="1:125" s="165" customFormat="1" ht="12.75" customHeight="1" thickBot="1">
      <c r="A157" s="1095"/>
      <c r="B157" s="176" t="s">
        <v>25</v>
      </c>
      <c r="C157" s="186">
        <v>0.84125874211346896</v>
      </c>
      <c r="D157" s="185">
        <v>0.77991824442032198</v>
      </c>
      <c r="E157" s="186">
        <v>7.63433507007767</v>
      </c>
      <c r="F157" s="185">
        <v>3.2950566668927301</v>
      </c>
      <c r="G157" s="186">
        <v>25.509345975787799</v>
      </c>
      <c r="H157" s="185">
        <v>4.1086065108684604</v>
      </c>
      <c r="I157" s="186">
        <v>45.545904289055599</v>
      </c>
      <c r="J157" s="185">
        <v>4.7318456696679396</v>
      </c>
      <c r="K157" s="186">
        <v>19.112588462571299</v>
      </c>
      <c r="L157" s="185">
        <v>3.4679371771572698</v>
      </c>
      <c r="M157" s="184">
        <v>1.35656746039415</v>
      </c>
      <c r="N157" s="594">
        <v>1.18947532089075</v>
      </c>
      <c r="O157" s="830">
        <v>1.1411086335574001</v>
      </c>
      <c r="P157" s="185">
        <v>0.57266406800266001</v>
      </c>
      <c r="Q157" s="186">
        <v>5.3698979583772903</v>
      </c>
      <c r="R157" s="185">
        <v>1.8093986157327</v>
      </c>
      <c r="S157" s="186">
        <v>22.177435094129802</v>
      </c>
      <c r="T157" s="185">
        <v>4.1859353338340801</v>
      </c>
      <c r="U157" s="186">
        <v>44.011952475887803</v>
      </c>
      <c r="V157" s="185">
        <v>4.0539627530441198</v>
      </c>
      <c r="W157" s="186">
        <v>24.342930714443</v>
      </c>
      <c r="X157" s="185">
        <v>2.9839454941944199</v>
      </c>
      <c r="Y157" s="186">
        <v>2.95667512360468</v>
      </c>
      <c r="Z157" s="610">
        <v>1.1890449261296401</v>
      </c>
      <c r="AA157" s="821">
        <v>2.1074370975241199</v>
      </c>
      <c r="AB157" s="185">
        <v>0.69625469067224399</v>
      </c>
      <c r="AC157" s="186">
        <v>4.59493023984977</v>
      </c>
      <c r="AD157" s="185">
        <v>1.2696222568064299</v>
      </c>
      <c r="AE157" s="186">
        <v>19.267605386445702</v>
      </c>
      <c r="AF157" s="185">
        <v>2.5316444695746201</v>
      </c>
      <c r="AG157" s="186">
        <v>40.648086671116602</v>
      </c>
      <c r="AH157" s="185">
        <v>2.3812303783606898</v>
      </c>
      <c r="AI157" s="186">
        <v>27.9600598812337</v>
      </c>
      <c r="AJ157" s="185">
        <v>2.4164281731549599</v>
      </c>
      <c r="AK157" s="184">
        <v>5.4218807238300997</v>
      </c>
      <c r="AL157" s="185">
        <v>1.0019303191933899</v>
      </c>
      <c r="AM157" s="959"/>
      <c r="AN157" s="959"/>
      <c r="AO157" s="959"/>
      <c r="AP157" s="959"/>
      <c r="AQ157" s="959"/>
      <c r="AR157" s="959"/>
      <c r="AS157" s="959"/>
      <c r="AT157" s="959"/>
      <c r="AU157" s="959"/>
      <c r="AV157" s="959"/>
      <c r="AW157" s="959"/>
      <c r="AX157" s="959"/>
      <c r="AY157" s="959"/>
      <c r="AZ157" s="959"/>
      <c r="BA157" s="959"/>
      <c r="BB157" s="959"/>
      <c r="BC157" s="959"/>
      <c r="BD157" s="959"/>
      <c r="BE157" s="959"/>
      <c r="BF157" s="959"/>
      <c r="BG157" s="959"/>
      <c r="BH157" s="959"/>
      <c r="BI157" s="959"/>
      <c r="BJ157" s="959"/>
      <c r="BK157" s="959"/>
      <c r="BL157" s="959"/>
      <c r="BM157" s="959"/>
      <c r="BN157" s="959"/>
      <c r="BO157" s="959"/>
      <c r="BP157" s="959"/>
      <c r="BQ157" s="959"/>
      <c r="BR157" s="959"/>
      <c r="BS157" s="959"/>
      <c r="BT157" s="959"/>
      <c r="BU157" s="959"/>
      <c r="BV157" s="959"/>
      <c r="BW157" s="959"/>
      <c r="BX157" s="959"/>
      <c r="BY157" s="959"/>
      <c r="BZ157" s="959"/>
      <c r="CA157" s="959"/>
      <c r="CB157" s="959"/>
      <c r="CC157" s="959"/>
      <c r="CD157" s="959"/>
      <c r="CE157" s="959"/>
      <c r="CF157" s="959"/>
      <c r="CG157" s="959"/>
      <c r="CH157" s="959"/>
      <c r="CI157" s="959"/>
      <c r="CJ157" s="959"/>
      <c r="CK157" s="959"/>
      <c r="CL157" s="959"/>
      <c r="CM157" s="959"/>
      <c r="CN157" s="959"/>
      <c r="CO157" s="959"/>
      <c r="CP157" s="959"/>
      <c r="CQ157" s="959"/>
      <c r="CR157" s="959"/>
      <c r="CS157" s="959"/>
      <c r="CT157" s="959"/>
      <c r="CU157" s="959"/>
      <c r="CV157" s="959"/>
      <c r="CW157" s="959"/>
      <c r="CX157" s="959"/>
      <c r="CY157" s="959"/>
      <c r="CZ157" s="959"/>
      <c r="DA157" s="959"/>
      <c r="DB157" s="959"/>
      <c r="DC157" s="959"/>
      <c r="DD157" s="959"/>
      <c r="DE157" s="959"/>
      <c r="DF157" s="959"/>
      <c r="DG157" s="959"/>
      <c r="DH157" s="959"/>
      <c r="DI157" s="959"/>
      <c r="DJ157" s="959"/>
      <c r="DK157" s="959"/>
      <c r="DL157" s="959"/>
      <c r="DM157" s="959"/>
      <c r="DN157" s="959"/>
      <c r="DO157" s="959"/>
      <c r="DP157" s="959"/>
      <c r="DQ157" s="959"/>
      <c r="DR157" s="959"/>
      <c r="DS157" s="959"/>
      <c r="DT157" s="959"/>
      <c r="DU157" s="959"/>
    </row>
    <row r="158" spans="1:125" s="515" customFormat="1" ht="12.75" customHeight="1" thickBot="1">
      <c r="A158" s="1097"/>
      <c r="B158" s="271" t="s">
        <v>23</v>
      </c>
      <c r="C158" s="269">
        <v>1.8918505152524601</v>
      </c>
      <c r="D158" s="270">
        <v>0.468857776504918</v>
      </c>
      <c r="E158" s="269">
        <v>10.4366347198086</v>
      </c>
      <c r="F158" s="270">
        <v>1.17386430045058</v>
      </c>
      <c r="G158" s="269">
        <v>31.814348856790598</v>
      </c>
      <c r="H158" s="270">
        <v>1.7039340124350499</v>
      </c>
      <c r="I158" s="269">
        <v>40.353191414160101</v>
      </c>
      <c r="J158" s="270">
        <v>1.84096118354802</v>
      </c>
      <c r="K158" s="269">
        <v>14.075030182976899</v>
      </c>
      <c r="L158" s="270">
        <v>1.33585662731539</v>
      </c>
      <c r="M158" s="269">
        <v>1.42894431101133</v>
      </c>
      <c r="N158" s="595">
        <v>0.42924852310332701</v>
      </c>
      <c r="O158" s="831">
        <v>1.45647445265586</v>
      </c>
      <c r="P158" s="270">
        <v>0.21474556067183501</v>
      </c>
      <c r="Q158" s="269">
        <v>6.67238330447843</v>
      </c>
      <c r="R158" s="270">
        <v>0.56453516821932204</v>
      </c>
      <c r="S158" s="269">
        <v>27.752229762709302</v>
      </c>
      <c r="T158" s="270">
        <v>1.0162843543412201</v>
      </c>
      <c r="U158" s="269">
        <v>44.591474473760201</v>
      </c>
      <c r="V158" s="270">
        <v>1.18042436939898</v>
      </c>
      <c r="W158" s="269">
        <v>17.631022430940401</v>
      </c>
      <c r="X158" s="270">
        <v>0.86577567840979797</v>
      </c>
      <c r="Y158" s="269">
        <v>1.8964155754558001</v>
      </c>
      <c r="Z158" s="612">
        <v>0.290463897594128</v>
      </c>
      <c r="AA158" s="822">
        <v>1.1728091288528699</v>
      </c>
      <c r="AB158" s="270">
        <v>0.22138978653563701</v>
      </c>
      <c r="AC158" s="269">
        <v>4.6356331664219796</v>
      </c>
      <c r="AD158" s="270">
        <v>0.34639369354994298</v>
      </c>
      <c r="AE158" s="269">
        <v>21.262263816118299</v>
      </c>
      <c r="AF158" s="270">
        <v>0.65977209303034301</v>
      </c>
      <c r="AG158" s="269">
        <v>44.949740423072903</v>
      </c>
      <c r="AH158" s="270">
        <v>0.83271159916567505</v>
      </c>
      <c r="AI158" s="269">
        <v>24.711241516146</v>
      </c>
      <c r="AJ158" s="270">
        <v>0.68134921069153098</v>
      </c>
      <c r="AK158" s="269">
        <v>3.2683119493878898</v>
      </c>
      <c r="AL158" s="270">
        <v>0.25837139556931499</v>
      </c>
      <c r="AM158" s="959"/>
      <c r="AN158" s="959"/>
      <c r="AO158" s="959"/>
      <c r="AP158" s="959"/>
      <c r="AQ158" s="959"/>
      <c r="AR158" s="959"/>
      <c r="AS158" s="959"/>
      <c r="AT158" s="959"/>
      <c r="AU158" s="959"/>
      <c r="AV158" s="959"/>
      <c r="AW158" s="959"/>
      <c r="AX158" s="959"/>
      <c r="AY158" s="959"/>
      <c r="AZ158" s="959"/>
      <c r="BA158" s="959"/>
      <c r="BB158" s="959"/>
      <c r="BC158" s="959"/>
      <c r="BD158" s="959"/>
      <c r="BE158" s="959"/>
      <c r="BF158" s="959"/>
      <c r="BG158" s="959"/>
      <c r="BH158" s="959"/>
      <c r="BI158" s="959"/>
      <c r="BJ158" s="959"/>
      <c r="BK158" s="959"/>
      <c r="BL158" s="959"/>
      <c r="BM158" s="959"/>
      <c r="BN158" s="959"/>
      <c r="BO158" s="959"/>
      <c r="BP158" s="959"/>
      <c r="BQ158" s="959"/>
      <c r="BR158" s="959"/>
      <c r="BS158" s="959"/>
      <c r="BT158" s="959"/>
      <c r="BU158" s="959"/>
      <c r="BV158" s="959"/>
      <c r="BW158" s="959"/>
      <c r="BX158" s="959"/>
      <c r="BY158" s="959"/>
      <c r="BZ158" s="959"/>
      <c r="CA158" s="959"/>
      <c r="CB158" s="959"/>
      <c r="CC158" s="959"/>
      <c r="CD158" s="959"/>
      <c r="CE158" s="959"/>
      <c r="CF158" s="959"/>
      <c r="CG158" s="959"/>
      <c r="CH158" s="959"/>
      <c r="CI158" s="959"/>
      <c r="CJ158" s="959"/>
      <c r="CK158" s="959"/>
      <c r="CL158" s="959"/>
      <c r="CM158" s="959"/>
      <c r="CN158" s="959"/>
      <c r="CO158" s="959"/>
      <c r="CP158" s="959"/>
      <c r="CQ158" s="959"/>
      <c r="CR158" s="959"/>
      <c r="CS158" s="959"/>
      <c r="CT158" s="959"/>
      <c r="CU158" s="959"/>
      <c r="CV158" s="959"/>
      <c r="CW158" s="959"/>
      <c r="CX158" s="959"/>
      <c r="CY158" s="959"/>
      <c r="CZ158" s="959"/>
      <c r="DA158" s="959"/>
      <c r="DB158" s="959"/>
      <c r="DC158" s="959"/>
      <c r="DD158" s="959"/>
      <c r="DE158" s="959"/>
      <c r="DF158" s="959"/>
      <c r="DG158" s="959"/>
      <c r="DH158" s="959"/>
      <c r="DI158" s="959"/>
      <c r="DJ158" s="959"/>
      <c r="DK158" s="959"/>
      <c r="DL158" s="959"/>
      <c r="DM158" s="959"/>
      <c r="DN158" s="959"/>
      <c r="DO158" s="959"/>
      <c r="DP158" s="959"/>
      <c r="DQ158" s="959"/>
      <c r="DR158" s="959"/>
      <c r="DS158" s="959"/>
      <c r="DT158" s="959"/>
      <c r="DU158" s="959"/>
    </row>
    <row r="159" spans="1:125" s="164" customFormat="1" ht="12.75" customHeight="1" thickBot="1">
      <c r="A159" s="1098"/>
      <c r="B159" s="292" t="s">
        <v>26</v>
      </c>
      <c r="C159" s="293">
        <v>1.69604592868561</v>
      </c>
      <c r="D159" s="294">
        <v>0.60383035839089405</v>
      </c>
      <c r="E159" s="293">
        <v>9.7156597327468095</v>
      </c>
      <c r="F159" s="294">
        <v>1.4972047163036299</v>
      </c>
      <c r="G159" s="293">
        <v>30.719026635392702</v>
      </c>
      <c r="H159" s="294">
        <v>2.13633207847406</v>
      </c>
      <c r="I159" s="293">
        <v>41.157744055477004</v>
      </c>
      <c r="J159" s="294">
        <v>2.3963684252160502</v>
      </c>
      <c r="K159" s="293">
        <v>15.2680217400048</v>
      </c>
      <c r="L159" s="294">
        <v>1.76139731460192</v>
      </c>
      <c r="M159" s="293">
        <v>1.44350190769302</v>
      </c>
      <c r="N159" s="596">
        <v>0.56820297836563605</v>
      </c>
      <c r="O159" s="832">
        <v>1.0615785561634199</v>
      </c>
      <c r="P159" s="294">
        <v>0.220280831819335</v>
      </c>
      <c r="Q159" s="293">
        <v>5.7034394289231596</v>
      </c>
      <c r="R159" s="294">
        <v>0.65640689839557098</v>
      </c>
      <c r="S159" s="293">
        <v>26.883304869590599</v>
      </c>
      <c r="T159" s="294">
        <v>1.2064632773635799</v>
      </c>
      <c r="U159" s="293">
        <v>45.897468958043298</v>
      </c>
      <c r="V159" s="294">
        <v>1.3871183818163899</v>
      </c>
      <c r="W159" s="293">
        <v>18.522227364484301</v>
      </c>
      <c r="X159" s="294">
        <v>1.06599744758981</v>
      </c>
      <c r="Y159" s="293">
        <v>1.93198082279519</v>
      </c>
      <c r="Z159" s="614">
        <v>0.348100296833663</v>
      </c>
      <c r="AA159" s="823">
        <v>1.12384677932859</v>
      </c>
      <c r="AB159" s="294">
        <v>0.27887299143640099</v>
      </c>
      <c r="AC159" s="293">
        <v>4.4949000337943996</v>
      </c>
      <c r="AD159" s="294">
        <v>0.438235911922296</v>
      </c>
      <c r="AE159" s="293">
        <v>21.381504918608101</v>
      </c>
      <c r="AF159" s="294">
        <v>0.84202315505665903</v>
      </c>
      <c r="AG159" s="293">
        <v>44.943174462965999</v>
      </c>
      <c r="AH159" s="294">
        <v>1.04493888574575</v>
      </c>
      <c r="AI159" s="293">
        <v>24.780493146081199</v>
      </c>
      <c r="AJ159" s="294">
        <v>0.84581152080233202</v>
      </c>
      <c r="AK159" s="293">
        <v>3.2760806592217602</v>
      </c>
      <c r="AL159" s="294">
        <v>0.312054936917735</v>
      </c>
      <c r="AM159" s="959"/>
      <c r="AN159" s="959"/>
      <c r="AO159" s="959"/>
      <c r="AP159" s="959"/>
      <c r="AQ159" s="959"/>
      <c r="AR159" s="959"/>
      <c r="AS159" s="959"/>
      <c r="AT159" s="959"/>
      <c r="AU159" s="959"/>
      <c r="AV159" s="959"/>
      <c r="AW159" s="959"/>
      <c r="AX159" s="959"/>
      <c r="AY159" s="959"/>
      <c r="AZ159" s="959"/>
      <c r="BA159" s="959"/>
      <c r="BB159" s="959"/>
      <c r="BC159" s="959"/>
      <c r="BD159" s="959"/>
      <c r="BE159" s="959"/>
      <c r="BF159" s="959"/>
      <c r="BG159" s="959"/>
      <c r="BH159" s="959"/>
      <c r="BI159" s="959"/>
      <c r="BJ159" s="959"/>
      <c r="BK159" s="959"/>
      <c r="BL159" s="959"/>
      <c r="BM159" s="959"/>
      <c r="BN159" s="959"/>
      <c r="BO159" s="959"/>
      <c r="BP159" s="959"/>
      <c r="BQ159" s="959"/>
      <c r="BR159" s="959"/>
      <c r="BS159" s="959"/>
      <c r="BT159" s="959"/>
      <c r="BU159" s="959"/>
      <c r="BV159" s="959"/>
      <c r="BW159" s="959"/>
      <c r="BX159" s="959"/>
      <c r="BY159" s="959"/>
      <c r="BZ159" s="959"/>
      <c r="CA159" s="959"/>
      <c r="CB159" s="959"/>
      <c r="CC159" s="959"/>
      <c r="CD159" s="959"/>
      <c r="CE159" s="959"/>
      <c r="CF159" s="959"/>
      <c r="CG159" s="959"/>
      <c r="CH159" s="959"/>
      <c r="CI159" s="959"/>
      <c r="CJ159" s="959"/>
      <c r="CK159" s="959"/>
      <c r="CL159" s="959"/>
      <c r="CM159" s="959"/>
      <c r="CN159" s="959"/>
      <c r="CO159" s="959"/>
      <c r="CP159" s="959"/>
      <c r="CQ159" s="959"/>
      <c r="CR159" s="959"/>
      <c r="CS159" s="959"/>
      <c r="CT159" s="959"/>
      <c r="CU159" s="959"/>
      <c r="CV159" s="959"/>
      <c r="CW159" s="959"/>
      <c r="CX159" s="959"/>
      <c r="CY159" s="959"/>
      <c r="CZ159" s="959"/>
      <c r="DA159" s="959"/>
      <c r="DB159" s="959"/>
      <c r="DC159" s="959"/>
      <c r="DD159" s="959"/>
      <c r="DE159" s="959"/>
      <c r="DF159" s="959"/>
      <c r="DG159" s="959"/>
      <c r="DH159" s="959"/>
      <c r="DI159" s="959"/>
      <c r="DJ159" s="959"/>
      <c r="DK159" s="959"/>
      <c r="DL159" s="959"/>
      <c r="DM159" s="959"/>
      <c r="DN159" s="959"/>
      <c r="DO159" s="959"/>
      <c r="DP159" s="959"/>
      <c r="DQ159" s="959"/>
      <c r="DR159" s="959"/>
      <c r="DS159" s="959"/>
      <c r="DT159" s="959"/>
      <c r="DU159" s="959"/>
    </row>
  </sheetData>
  <sortState ref="B95:AL109">
    <sortCondition ref="B94"/>
  </sortState>
  <mergeCells count="12">
    <mergeCell ref="A135:A159"/>
    <mergeCell ref="A85:A109"/>
    <mergeCell ref="A55:A79"/>
    <mergeCell ref="A30:A54"/>
    <mergeCell ref="C83:N83"/>
    <mergeCell ref="A5:A29"/>
    <mergeCell ref="A110:A134"/>
    <mergeCell ref="O83:Z83"/>
    <mergeCell ref="AA83:AL83"/>
    <mergeCell ref="C3:N3"/>
    <mergeCell ref="O3:Z3"/>
    <mergeCell ref="AA3:AL3"/>
  </mergeCells>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B1:T116"/>
  <sheetViews>
    <sheetView showGridLines="0" zoomScale="80" zoomScaleNormal="80" workbookViewId="0">
      <selection activeCell="Q32" sqref="Q32"/>
    </sheetView>
  </sheetViews>
  <sheetFormatPr baseColWidth="10" defaultColWidth="9.109375" defaultRowHeight="12.75" customHeight="1"/>
  <cols>
    <col min="1" max="1" width="9.109375" style="164" customWidth="1"/>
    <col min="2" max="2" width="8.44140625" style="164" customWidth="1"/>
    <col min="3" max="3" width="15.109375" style="164" customWidth="1"/>
    <col min="4" max="15" width="6.33203125" style="164" customWidth="1"/>
    <col min="16" max="16" width="9.109375" style="164" customWidth="1"/>
    <col min="17" max="17" width="16.33203125" style="164" customWidth="1"/>
    <col min="18" max="19" width="9.109375" style="514" customWidth="1"/>
    <col min="20" max="20" width="11" style="514" customWidth="1"/>
    <col min="21" max="171" width="9.109375" style="164" customWidth="1"/>
    <col min="172" max="16384" width="9.109375" style="164"/>
  </cols>
  <sheetData>
    <row r="1" spans="2:20" ht="12.75" customHeight="1">
      <c r="B1" s="164" t="s">
        <v>658</v>
      </c>
    </row>
    <row r="2" spans="2:20" ht="12.75" customHeight="1" thickBot="1"/>
    <row r="3" spans="2:20" ht="12.75" customHeight="1" thickBot="1">
      <c r="B3" s="301" t="s">
        <v>75</v>
      </c>
      <c r="C3" s="301" t="s">
        <v>75</v>
      </c>
      <c r="D3" s="1091" t="s">
        <v>319</v>
      </c>
      <c r="E3" s="1100"/>
      <c r="F3" s="1100"/>
      <c r="G3" s="1100"/>
      <c r="H3" s="1100"/>
      <c r="I3" s="1100"/>
      <c r="J3" s="1100"/>
      <c r="K3" s="1100"/>
      <c r="L3" s="1100"/>
      <c r="M3" s="1100"/>
      <c r="N3" s="1100"/>
      <c r="O3" s="1100"/>
    </row>
    <row r="4" spans="2:20" ht="12.75" customHeight="1" thickBot="1">
      <c r="B4" s="301" t="s">
        <v>75</v>
      </c>
      <c r="C4" s="301" t="s">
        <v>75</v>
      </c>
      <c r="D4" s="1091" t="s">
        <v>313</v>
      </c>
      <c r="E4" s="1100"/>
      <c r="F4" s="1100"/>
      <c r="G4" s="1100"/>
      <c r="H4" s="1091" t="s">
        <v>314</v>
      </c>
      <c r="I4" s="1100"/>
      <c r="J4" s="1100"/>
      <c r="K4" s="1100"/>
      <c r="L4" s="1091" t="s">
        <v>315</v>
      </c>
      <c r="M4" s="1100"/>
      <c r="N4" s="1100"/>
      <c r="O4" s="1100"/>
    </row>
    <row r="5" spans="2:20" ht="12.75" customHeight="1" thickBot="1">
      <c r="B5" s="300"/>
      <c r="C5" s="300"/>
      <c r="D5" s="842" t="s">
        <v>6</v>
      </c>
      <c r="E5" s="842" t="s">
        <v>31</v>
      </c>
      <c r="F5" s="843" t="s">
        <v>245</v>
      </c>
      <c r="G5" s="844" t="s">
        <v>31</v>
      </c>
      <c r="H5" s="842" t="s">
        <v>6</v>
      </c>
      <c r="I5" s="842" t="s">
        <v>31</v>
      </c>
      <c r="J5" s="843" t="s">
        <v>245</v>
      </c>
      <c r="K5" s="844" t="s">
        <v>31</v>
      </c>
      <c r="L5" s="842" t="s">
        <v>6</v>
      </c>
      <c r="M5" s="842" t="s">
        <v>31</v>
      </c>
      <c r="N5" s="843" t="s">
        <v>245</v>
      </c>
      <c r="O5" s="844" t="s">
        <v>31</v>
      </c>
      <c r="R5" s="842" t="s">
        <v>239</v>
      </c>
      <c r="S5" s="842" t="s">
        <v>243</v>
      </c>
      <c r="T5" s="843" t="s">
        <v>238</v>
      </c>
    </row>
    <row r="6" spans="2:20" ht="12.75" customHeight="1" thickBot="1">
      <c r="B6" s="1083" t="s">
        <v>313</v>
      </c>
      <c r="C6" s="808" t="s">
        <v>10</v>
      </c>
      <c r="D6" s="834" t="s">
        <v>236</v>
      </c>
      <c r="E6" s="835" t="s">
        <v>235</v>
      </c>
      <c r="F6" s="836">
        <v>2</v>
      </c>
      <c r="G6" s="835">
        <v>0.4</v>
      </c>
      <c r="H6" s="834">
        <v>246.51181154369399</v>
      </c>
      <c r="I6" s="835">
        <v>5.5725733848399104</v>
      </c>
      <c r="J6" s="836">
        <v>4</v>
      </c>
      <c r="K6" s="835">
        <v>0.5</v>
      </c>
      <c r="L6" s="834" t="s">
        <v>236</v>
      </c>
      <c r="M6" s="835" t="s">
        <v>235</v>
      </c>
      <c r="N6" s="836">
        <v>1</v>
      </c>
      <c r="O6" s="835">
        <v>0.3</v>
      </c>
      <c r="Q6" s="808" t="s">
        <v>10</v>
      </c>
      <c r="R6" s="835" t="str">
        <f>D6</f>
        <v>‡</v>
      </c>
      <c r="S6" s="835">
        <f>(H6*J6+H31*J31)/(J6+J31)</f>
        <v>269.36416403972709</v>
      </c>
      <c r="T6" s="835">
        <f>(L31*N31+L56*N56+H56*J56)/(N31+N56+J56)</f>
        <v>296.24028311005986</v>
      </c>
    </row>
    <row r="7" spans="2:20" ht="12.75" customHeight="1" thickBot="1">
      <c r="B7" s="1084"/>
      <c r="C7" s="60" t="s">
        <v>9</v>
      </c>
      <c r="D7" s="59">
        <v>258.77615421342102</v>
      </c>
      <c r="E7" s="51">
        <v>5.6595095742697099</v>
      </c>
      <c r="F7" s="837">
        <v>6</v>
      </c>
      <c r="G7" s="51">
        <v>0.7</v>
      </c>
      <c r="H7" s="59">
        <v>284.95671216084997</v>
      </c>
      <c r="I7" s="51">
        <v>6.54530366945992</v>
      </c>
      <c r="J7" s="837">
        <v>3</v>
      </c>
      <c r="K7" s="51">
        <v>0.4</v>
      </c>
      <c r="L7" s="59" t="s">
        <v>236</v>
      </c>
      <c r="M7" s="51" t="s">
        <v>235</v>
      </c>
      <c r="N7" s="837">
        <v>1</v>
      </c>
      <c r="O7" s="51">
        <v>0.3</v>
      </c>
      <c r="Q7" s="60" t="s">
        <v>9</v>
      </c>
      <c r="R7" s="51">
        <f>D7</f>
        <v>258.77615421342102</v>
      </c>
      <c r="S7" s="59">
        <f>(H7*J7+H32*J32+D32*F32)/(J7+J32+F32)</f>
        <v>285.23276235548929</v>
      </c>
      <c r="T7" s="59">
        <f>(L57*N57)/(N57)</f>
        <v>303.13562076836899</v>
      </c>
    </row>
    <row r="8" spans="2:20" ht="12.75" customHeight="1" thickBot="1">
      <c r="B8" s="1084"/>
      <c r="C8" s="175" t="s">
        <v>11</v>
      </c>
      <c r="D8" s="177">
        <v>244.00128360032201</v>
      </c>
      <c r="E8" s="49">
        <v>6.4074120701304</v>
      </c>
      <c r="F8" s="838">
        <v>3</v>
      </c>
      <c r="G8" s="49">
        <v>0.3</v>
      </c>
      <c r="H8" s="177">
        <v>253.19788476347901</v>
      </c>
      <c r="I8" s="49">
        <v>4.9423231783758101</v>
      </c>
      <c r="J8" s="838">
        <v>4</v>
      </c>
      <c r="K8" s="49">
        <v>0.3</v>
      </c>
      <c r="L8" s="177" t="s">
        <v>236</v>
      </c>
      <c r="M8" s="49" t="s">
        <v>235</v>
      </c>
      <c r="N8" s="838" t="s">
        <v>49</v>
      </c>
      <c r="O8" s="49" t="s">
        <v>235</v>
      </c>
      <c r="Q8" s="175" t="s">
        <v>11</v>
      </c>
      <c r="R8" s="49">
        <f t="shared" ref="R8:R28" si="0">D8</f>
        <v>244.00128360032201</v>
      </c>
      <c r="S8" s="177">
        <f>(H8*J8+H33*J33)/(J8+J33)</f>
        <v>276.81477725701592</v>
      </c>
      <c r="T8" s="177">
        <f>(L33*N33+L58*N58)/(N33+N58)</f>
        <v>300.58130812461582</v>
      </c>
    </row>
    <row r="9" spans="2:20" ht="12.75" customHeight="1" thickBot="1">
      <c r="B9" s="1084"/>
      <c r="C9" s="60" t="s">
        <v>12</v>
      </c>
      <c r="D9" s="59">
        <v>246.436432406145</v>
      </c>
      <c r="E9" s="51">
        <v>5.4567995707058996</v>
      </c>
      <c r="F9" s="837">
        <v>2</v>
      </c>
      <c r="G9" s="51">
        <v>0.2</v>
      </c>
      <c r="H9" s="59">
        <v>260.51064481220601</v>
      </c>
      <c r="I9" s="51">
        <v>7.0164199971832604</v>
      </c>
      <c r="J9" s="837">
        <v>2</v>
      </c>
      <c r="K9" s="51">
        <v>0.3</v>
      </c>
      <c r="L9" s="59">
        <v>266.48454888563202</v>
      </c>
      <c r="M9" s="51">
        <v>10.3907905568768</v>
      </c>
      <c r="N9" s="837">
        <v>1</v>
      </c>
      <c r="O9" s="51">
        <v>0.1</v>
      </c>
      <c r="Q9" s="60" t="s">
        <v>12</v>
      </c>
      <c r="R9" s="51">
        <f t="shared" si="0"/>
        <v>246.436432406145</v>
      </c>
      <c r="S9" s="59">
        <f>(H9*J9+H34*J34+D34*F34)/(J9+J34+F34)</f>
        <v>270.31453696953992</v>
      </c>
      <c r="T9" s="59">
        <f>(L9*N9+L34*N34+L59*N59+H59*J59)/(N9+N34+N59+J59)</f>
        <v>283.45962504960875</v>
      </c>
    </row>
    <row r="10" spans="2:20" ht="12.75" customHeight="1" thickBot="1">
      <c r="B10" s="1084"/>
      <c r="C10" s="175" t="s">
        <v>14</v>
      </c>
      <c r="D10" s="177">
        <v>253.89</v>
      </c>
      <c r="E10" s="49">
        <v>4.5221801928319802</v>
      </c>
      <c r="F10" s="838">
        <v>6</v>
      </c>
      <c r="G10" s="49">
        <v>0.6</v>
      </c>
      <c r="H10" s="177">
        <v>265.14999999999998</v>
      </c>
      <c r="I10" s="49">
        <v>6.1055155748448797</v>
      </c>
      <c r="J10" s="838">
        <v>3</v>
      </c>
      <c r="K10" s="49">
        <v>0.5</v>
      </c>
      <c r="L10" s="177"/>
      <c r="M10" s="49" t="s">
        <v>235</v>
      </c>
      <c r="N10" s="838"/>
      <c r="O10" s="49" t="s">
        <v>235</v>
      </c>
      <c r="Q10" s="175" t="s">
        <v>14</v>
      </c>
      <c r="R10" s="49">
        <f t="shared" si="0"/>
        <v>253.89</v>
      </c>
      <c r="S10" s="177">
        <f>(H10*J10+H35*J35)/(J10+J35)</f>
        <v>267.85900000000004</v>
      </c>
      <c r="T10" s="177">
        <f>(L35*N35+L60*N60)/(N35+N60)</f>
        <v>275.43235294117648</v>
      </c>
    </row>
    <row r="11" spans="2:20" ht="12.75" customHeight="1" thickBot="1">
      <c r="B11" s="1084"/>
      <c r="C11" s="60" t="s">
        <v>13</v>
      </c>
      <c r="D11" s="59">
        <v>275.95373663946299</v>
      </c>
      <c r="E11" s="51">
        <v>5.1092700482506004</v>
      </c>
      <c r="F11" s="837">
        <v>2</v>
      </c>
      <c r="G11" s="51">
        <v>0.2</v>
      </c>
      <c r="H11" s="59">
        <v>284.73615840635102</v>
      </c>
      <c r="I11" s="51">
        <v>5.8976466675025101</v>
      </c>
      <c r="J11" s="837">
        <v>1</v>
      </c>
      <c r="K11" s="51">
        <v>0.2</v>
      </c>
      <c r="L11" s="59" t="s">
        <v>236</v>
      </c>
      <c r="M11" s="51" t="s">
        <v>235</v>
      </c>
      <c r="N11" s="837" t="s">
        <v>49</v>
      </c>
      <c r="O11" s="51" t="s">
        <v>235</v>
      </c>
      <c r="Q11" s="60" t="s">
        <v>13</v>
      </c>
      <c r="R11" s="51">
        <f t="shared" si="0"/>
        <v>275.95373663946299</v>
      </c>
      <c r="S11" s="59">
        <f>(H11*J11+H36*J36)/(J11+J36)</f>
        <v>290.90453731852665</v>
      </c>
      <c r="T11" s="59">
        <f>(L36*N36+L61*N61)/(N36+N61)</f>
        <v>302.68278008287763</v>
      </c>
    </row>
    <row r="12" spans="2:20" ht="12.75" customHeight="1" thickBot="1">
      <c r="B12" s="1084"/>
      <c r="C12" s="175" t="s">
        <v>15</v>
      </c>
      <c r="D12" s="177">
        <v>248.49023773953499</v>
      </c>
      <c r="E12" s="49">
        <v>4.6134068809378501</v>
      </c>
      <c r="F12" s="838">
        <v>4</v>
      </c>
      <c r="G12" s="49">
        <v>0.3</v>
      </c>
      <c r="H12" s="177">
        <v>260.37317744686499</v>
      </c>
      <c r="I12" s="49">
        <v>5.44864375310953</v>
      </c>
      <c r="J12" s="838">
        <v>3</v>
      </c>
      <c r="K12" s="49">
        <v>0.3</v>
      </c>
      <c r="L12" s="177" t="s">
        <v>236</v>
      </c>
      <c r="M12" s="49" t="s">
        <v>235</v>
      </c>
      <c r="N12" s="838">
        <v>1</v>
      </c>
      <c r="O12" s="49">
        <v>0.2</v>
      </c>
      <c r="Q12" s="175" t="s">
        <v>15</v>
      </c>
      <c r="R12" s="49">
        <f t="shared" si="0"/>
        <v>248.49023773953499</v>
      </c>
      <c r="S12" s="177">
        <f>(H12*J12+H37*J37+D37*F37)/(J12+J37+F37)</f>
        <v>268.48381411930586</v>
      </c>
      <c r="T12" s="177">
        <f>(L37*N37+L62*N62+H62*J62)/(N37+N62+J62)</f>
        <v>292.0767300801964</v>
      </c>
    </row>
    <row r="13" spans="2:20" ht="12.75" customHeight="1" thickBot="1">
      <c r="B13" s="1084"/>
      <c r="C13" s="60" t="s">
        <v>197</v>
      </c>
      <c r="D13" s="59">
        <v>248.42409382276699</v>
      </c>
      <c r="E13" s="51">
        <v>6.23338919137265</v>
      </c>
      <c r="F13" s="837">
        <v>7</v>
      </c>
      <c r="G13" s="51">
        <v>0.7</v>
      </c>
      <c r="H13" s="59" t="s">
        <v>236</v>
      </c>
      <c r="I13" s="51" t="s">
        <v>235</v>
      </c>
      <c r="J13" s="837">
        <v>4</v>
      </c>
      <c r="K13" s="51">
        <v>0.9</v>
      </c>
      <c r="L13" s="59" t="s">
        <v>236</v>
      </c>
      <c r="M13" s="51" t="s">
        <v>235</v>
      </c>
      <c r="N13" s="837">
        <v>1</v>
      </c>
      <c r="O13" s="51">
        <v>0.2</v>
      </c>
      <c r="Q13" s="60" t="s">
        <v>197</v>
      </c>
      <c r="R13" s="51">
        <f t="shared" si="0"/>
        <v>248.42409382276699</v>
      </c>
      <c r="S13" s="59">
        <f>(H38*J38)/(J38)</f>
        <v>267.854084141778</v>
      </c>
      <c r="T13" s="59">
        <f>(L38*N38+L63*N63+H63*J63)/(N38+N63+J63)</f>
        <v>286.80876917370813</v>
      </c>
    </row>
    <row r="14" spans="2:20" ht="12.75" customHeight="1" thickBot="1">
      <c r="B14" s="1084"/>
      <c r="C14" s="176" t="s">
        <v>16</v>
      </c>
      <c r="D14" s="186">
        <v>232.39962469772101</v>
      </c>
      <c r="E14" s="527">
        <v>5.1134411776897801</v>
      </c>
      <c r="F14" s="839">
        <v>4</v>
      </c>
      <c r="G14" s="527">
        <v>0.4</v>
      </c>
      <c r="H14" s="186" t="s">
        <v>236</v>
      </c>
      <c r="I14" s="527" t="s">
        <v>235</v>
      </c>
      <c r="J14" s="839">
        <v>2</v>
      </c>
      <c r="K14" s="527">
        <v>0.3</v>
      </c>
      <c r="L14" s="186" t="s">
        <v>236</v>
      </c>
      <c r="M14" s="527" t="s">
        <v>235</v>
      </c>
      <c r="N14" s="839" t="s">
        <v>236</v>
      </c>
      <c r="O14" s="527" t="s">
        <v>235</v>
      </c>
      <c r="Q14" s="176" t="s">
        <v>16</v>
      </c>
      <c r="R14" s="527">
        <f t="shared" si="0"/>
        <v>232.39962469772101</v>
      </c>
      <c r="S14" s="186">
        <f>(H39*J39)/(J39)</f>
        <v>278.10626344698898</v>
      </c>
      <c r="T14" s="186">
        <f>(L39*N39+L64*N64+H64*J64)/(N39+N64+J64)</f>
        <v>292.25941606749984</v>
      </c>
    </row>
    <row r="15" spans="2:20" ht="12.75" customHeight="1" thickBot="1">
      <c r="B15" s="1084"/>
      <c r="C15" s="60" t="s">
        <v>17</v>
      </c>
      <c r="D15" s="59">
        <v>253.327506529343</v>
      </c>
      <c r="E15" s="51">
        <v>2.3695049024307999</v>
      </c>
      <c r="F15" s="837">
        <v>6</v>
      </c>
      <c r="G15" s="51">
        <v>0.2</v>
      </c>
      <c r="H15" s="59">
        <v>264.88742263625102</v>
      </c>
      <c r="I15" s="51">
        <v>4.5660264536748603</v>
      </c>
      <c r="J15" s="837">
        <v>1</v>
      </c>
      <c r="K15" s="51">
        <v>0.1</v>
      </c>
      <c r="L15" s="59" t="s">
        <v>236</v>
      </c>
      <c r="M15" s="51" t="s">
        <v>235</v>
      </c>
      <c r="N15" s="837" t="s">
        <v>49</v>
      </c>
      <c r="O15" s="51" t="s">
        <v>235</v>
      </c>
      <c r="Q15" s="60" t="s">
        <v>17</v>
      </c>
      <c r="R15" s="51">
        <f t="shared" si="0"/>
        <v>253.327506529343</v>
      </c>
      <c r="S15" s="59">
        <f>(H15*J15+H40*J40+D40*F40)/(J15+J40+F40)</f>
        <v>270.05696572884813</v>
      </c>
      <c r="T15" s="59">
        <f>(L65*N65)/(N65)</f>
        <v>286.11734796183498</v>
      </c>
    </row>
    <row r="16" spans="2:20" ht="12.75" customHeight="1" thickBot="1">
      <c r="B16" s="1084"/>
      <c r="C16" s="175" t="s">
        <v>18</v>
      </c>
      <c r="D16" s="177">
        <v>263.77385915785197</v>
      </c>
      <c r="E16" s="49">
        <v>5.6129412088392998</v>
      </c>
      <c r="F16" s="838">
        <v>3</v>
      </c>
      <c r="G16" s="49">
        <v>0.4</v>
      </c>
      <c r="H16" s="177" t="s">
        <v>236</v>
      </c>
      <c r="I16" s="49" t="s">
        <v>235</v>
      </c>
      <c r="J16" s="838">
        <v>2</v>
      </c>
      <c r="K16" s="49">
        <v>0.3</v>
      </c>
      <c r="L16" s="177" t="s">
        <v>236</v>
      </c>
      <c r="M16" s="49" t="s">
        <v>235</v>
      </c>
      <c r="N16" s="838" t="s">
        <v>236</v>
      </c>
      <c r="O16" s="49" t="s">
        <v>235</v>
      </c>
      <c r="Q16" s="175" t="s">
        <v>18</v>
      </c>
      <c r="R16" s="49">
        <f t="shared" si="0"/>
        <v>263.77385915785197</v>
      </c>
      <c r="S16" s="177">
        <f>(H41*J41)/(J41)</f>
        <v>282.02271598118898</v>
      </c>
      <c r="T16" s="177">
        <f>(L41*N41+L66*N66+H66*J66)/(N41+N66+J66)</f>
        <v>298.95178641385507</v>
      </c>
    </row>
    <row r="17" spans="2:20" ht="12.75" customHeight="1" thickBot="1">
      <c r="B17" s="1084"/>
      <c r="C17" s="60" t="s">
        <v>19</v>
      </c>
      <c r="D17" s="59" t="s">
        <v>236</v>
      </c>
      <c r="E17" s="51" t="s">
        <v>235</v>
      </c>
      <c r="F17" s="837">
        <v>2</v>
      </c>
      <c r="G17" s="51">
        <v>0.3</v>
      </c>
      <c r="H17" s="59" t="s">
        <v>236</v>
      </c>
      <c r="I17" s="51" t="s">
        <v>235</v>
      </c>
      <c r="J17" s="837">
        <v>1</v>
      </c>
      <c r="K17" s="51">
        <v>0.3</v>
      </c>
      <c r="L17" s="59" t="s">
        <v>236</v>
      </c>
      <c r="M17" s="51" t="s">
        <v>235</v>
      </c>
      <c r="N17" s="837" t="s">
        <v>49</v>
      </c>
      <c r="O17" s="51" t="s">
        <v>235</v>
      </c>
      <c r="Q17" s="60" t="s">
        <v>19</v>
      </c>
      <c r="R17" s="51" t="str">
        <f t="shared" si="0"/>
        <v>‡</v>
      </c>
      <c r="S17" s="59">
        <f>(H42*J42+D42*F42)/(J42+F42)</f>
        <v>291.40331404392759</v>
      </c>
      <c r="T17" s="59">
        <f>(L42*N42+L67*N67+H67*J67)/(N42+N67+J67)</f>
        <v>311.34650619346047</v>
      </c>
    </row>
    <row r="18" spans="2:20" ht="12.75" customHeight="1" thickBot="1">
      <c r="B18" s="1084"/>
      <c r="C18" s="175" t="s">
        <v>469</v>
      </c>
      <c r="D18" s="177">
        <v>251.208607199456</v>
      </c>
      <c r="E18" s="49">
        <v>5.5683289280327699</v>
      </c>
      <c r="F18" s="838">
        <v>3</v>
      </c>
      <c r="G18" s="49">
        <v>0.3</v>
      </c>
      <c r="H18" s="177">
        <v>273.45042573137198</v>
      </c>
      <c r="I18" s="49">
        <v>5.2690017503553701</v>
      </c>
      <c r="J18" s="838">
        <v>2</v>
      </c>
      <c r="K18" s="49">
        <v>0.3</v>
      </c>
      <c r="L18" s="177" t="s">
        <v>236</v>
      </c>
      <c r="M18" s="49" t="s">
        <v>235</v>
      </c>
      <c r="N18" s="838" t="s">
        <v>49</v>
      </c>
      <c r="O18" s="49" t="s">
        <v>235</v>
      </c>
      <c r="Q18" s="175" t="s">
        <v>469</v>
      </c>
      <c r="R18" s="49">
        <f t="shared" si="0"/>
        <v>251.208607199456</v>
      </c>
      <c r="S18" s="177">
        <f>(H18*J18+H43*J43+D43*F43)/(J18+J43+F43)</f>
        <v>281.61540250224465</v>
      </c>
      <c r="T18" s="177">
        <f>(L43*N43+L68*N68+H68*J68)/(N43+N68+J68)</f>
        <v>300.14884597739035</v>
      </c>
    </row>
    <row r="19" spans="2:20" ht="12.75" customHeight="1" thickBot="1">
      <c r="B19" s="1084"/>
      <c r="C19" s="60" t="s">
        <v>505</v>
      </c>
      <c r="D19" s="59">
        <v>257.06123534362598</v>
      </c>
      <c r="E19" s="51">
        <v>3.7018717669023702</v>
      </c>
      <c r="F19" s="837">
        <v>4</v>
      </c>
      <c r="G19" s="51">
        <v>0.3</v>
      </c>
      <c r="H19" s="59">
        <v>269.47323122738698</v>
      </c>
      <c r="I19" s="51">
        <v>3.8590231598896798</v>
      </c>
      <c r="J19" s="837">
        <v>3</v>
      </c>
      <c r="K19" s="51">
        <v>0.3</v>
      </c>
      <c r="L19" s="59" t="s">
        <v>236</v>
      </c>
      <c r="M19" s="51" t="s">
        <v>235</v>
      </c>
      <c r="N19" s="837" t="s">
        <v>49</v>
      </c>
      <c r="O19" s="51" t="s">
        <v>235</v>
      </c>
      <c r="Q19" s="60" t="s">
        <v>505</v>
      </c>
      <c r="R19" s="51">
        <f t="shared" si="0"/>
        <v>257.06123534362598</v>
      </c>
      <c r="S19" s="59">
        <f>(H19*J19+H44*J44+D44*F44)/(J19+J44+F44)</f>
        <v>270.76117388335587</v>
      </c>
      <c r="T19" s="59">
        <f>(L44*N44+L69*N69+H69*J69)/(N44+N69+J69)</f>
        <v>295.49780218736089</v>
      </c>
    </row>
    <row r="20" spans="2:20" ht="12.75" customHeight="1" thickBot="1">
      <c r="B20" s="1084"/>
      <c r="C20" s="175" t="s">
        <v>517</v>
      </c>
      <c r="D20" s="191">
        <v>231.6</v>
      </c>
      <c r="E20" s="49">
        <v>6.2872774193406196</v>
      </c>
      <c r="F20" s="838">
        <v>4</v>
      </c>
      <c r="G20" s="49">
        <v>0.6</v>
      </c>
      <c r="H20" s="191"/>
      <c r="I20" s="49" t="s">
        <v>235</v>
      </c>
      <c r="J20" s="838">
        <v>2</v>
      </c>
      <c r="K20" s="49">
        <v>0.5</v>
      </c>
      <c r="L20" s="191"/>
      <c r="M20" s="49" t="s">
        <v>235</v>
      </c>
      <c r="N20" s="838"/>
      <c r="O20" s="49" t="s">
        <v>235</v>
      </c>
      <c r="Q20" s="175" t="s">
        <v>517</v>
      </c>
      <c r="R20" s="49">
        <f t="shared" si="0"/>
        <v>231.6</v>
      </c>
      <c r="S20" s="191">
        <f>(H45*J45+D45*F45)/(J45+F45)</f>
        <v>274.72300000000007</v>
      </c>
      <c r="T20" s="49">
        <f>(L45*N45+L70*N70+H70*J70)/(N45+N70+J70)</f>
        <v>292.29705882352943</v>
      </c>
    </row>
    <row r="21" spans="2:20" ht="12.75" customHeight="1" thickBot="1">
      <c r="B21" s="1084"/>
      <c r="C21" s="60" t="s">
        <v>20</v>
      </c>
      <c r="D21" s="59">
        <v>255.63253371129699</v>
      </c>
      <c r="E21" s="51">
        <v>3.66955837943188</v>
      </c>
      <c r="F21" s="837">
        <v>7</v>
      </c>
      <c r="G21" s="51">
        <v>0.4</v>
      </c>
      <c r="H21" s="59" t="s">
        <v>236</v>
      </c>
      <c r="I21" s="51" t="s">
        <v>235</v>
      </c>
      <c r="J21" s="837">
        <v>2</v>
      </c>
      <c r="K21" s="51">
        <v>0.3</v>
      </c>
      <c r="L21" s="59" t="s">
        <v>236</v>
      </c>
      <c r="M21" s="51" t="s">
        <v>235</v>
      </c>
      <c r="N21" s="837">
        <v>1</v>
      </c>
      <c r="O21" s="51">
        <v>0.2</v>
      </c>
      <c r="Q21" s="60" t="s">
        <v>20</v>
      </c>
      <c r="R21" s="51">
        <f t="shared" si="0"/>
        <v>255.63253371129699</v>
      </c>
      <c r="S21" s="59">
        <f>(H46*J46+D46*F46)/(J46+F46)</f>
        <v>267.86453353531283</v>
      </c>
      <c r="T21" s="59">
        <f>(L71*N71+H71*J71)/(N71+J71)</f>
        <v>285.52480952302915</v>
      </c>
    </row>
    <row r="22" spans="2:20" ht="12.75" customHeight="1" thickBot="1">
      <c r="B22" s="1084"/>
      <c r="C22" s="175" t="s">
        <v>21</v>
      </c>
      <c r="D22" s="177">
        <v>247.28218933869601</v>
      </c>
      <c r="E22" s="49">
        <v>4.8612929324388299</v>
      </c>
      <c r="F22" s="838">
        <v>7</v>
      </c>
      <c r="G22" s="49">
        <v>0.5</v>
      </c>
      <c r="H22" s="177">
        <v>251.98271781798601</v>
      </c>
      <c r="I22" s="49">
        <v>6.3093559403596098</v>
      </c>
      <c r="J22" s="838">
        <v>2</v>
      </c>
      <c r="K22" s="49">
        <v>0.3</v>
      </c>
      <c r="L22" s="177" t="s">
        <v>236</v>
      </c>
      <c r="M22" s="49" t="s">
        <v>235</v>
      </c>
      <c r="N22" s="838" t="s">
        <v>49</v>
      </c>
      <c r="O22" s="49" t="s">
        <v>235</v>
      </c>
      <c r="Q22" s="175" t="s">
        <v>21</v>
      </c>
      <c r="R22" s="49">
        <f t="shared" si="0"/>
        <v>247.28218933869601</v>
      </c>
      <c r="S22" s="177">
        <f>(H22*J22+H47*J47+D47*F47)/(J22+J47+F47)</f>
        <v>267.43812416743219</v>
      </c>
      <c r="T22" s="838" t="s">
        <v>49</v>
      </c>
    </row>
    <row r="23" spans="2:20" ht="12.75" customHeight="1" thickBot="1">
      <c r="B23" s="1084"/>
      <c r="C23" s="60" t="s">
        <v>195</v>
      </c>
      <c r="D23" s="59" t="s">
        <v>236</v>
      </c>
      <c r="E23" s="51" t="s">
        <v>235</v>
      </c>
      <c r="F23" s="837">
        <v>1</v>
      </c>
      <c r="G23" s="51">
        <v>0.2</v>
      </c>
      <c r="H23" s="59" t="s">
        <v>236</v>
      </c>
      <c r="I23" s="51" t="s">
        <v>235</v>
      </c>
      <c r="J23" s="837" t="s">
        <v>49</v>
      </c>
      <c r="K23" s="51" t="s">
        <v>235</v>
      </c>
      <c r="L23" s="59" t="s">
        <v>236</v>
      </c>
      <c r="M23" s="51" t="s">
        <v>235</v>
      </c>
      <c r="N23" s="837" t="s">
        <v>49</v>
      </c>
      <c r="O23" s="51" t="s">
        <v>235</v>
      </c>
      <c r="Q23" s="60" t="s">
        <v>195</v>
      </c>
      <c r="R23" s="51" t="str">
        <f t="shared" si="0"/>
        <v>‡</v>
      </c>
      <c r="S23" s="59">
        <f>(H48*J48)/(J48)</f>
        <v>295.61749222425902</v>
      </c>
      <c r="T23" s="59">
        <f>(L48*N48+L73*N73+H73*J73)/(N48+N73+J73)</f>
        <v>307.10334315703619</v>
      </c>
    </row>
    <row r="24" spans="2:20" ht="12.75" customHeight="1" thickBot="1">
      <c r="B24" s="1084"/>
      <c r="C24" s="175" t="s">
        <v>22</v>
      </c>
      <c r="D24" s="177" t="s">
        <v>236</v>
      </c>
      <c r="E24" s="49" t="s">
        <v>235</v>
      </c>
      <c r="F24" s="838">
        <v>2</v>
      </c>
      <c r="G24" s="49">
        <v>0.3</v>
      </c>
      <c r="H24" s="177">
        <v>258.31128099591302</v>
      </c>
      <c r="I24" s="49">
        <v>5.8155261113306196</v>
      </c>
      <c r="J24" s="838">
        <v>3</v>
      </c>
      <c r="K24" s="49">
        <v>0.3</v>
      </c>
      <c r="L24" s="177" t="s">
        <v>236</v>
      </c>
      <c r="M24" s="49" t="s">
        <v>235</v>
      </c>
      <c r="N24" s="838">
        <v>1</v>
      </c>
      <c r="O24" s="49">
        <v>0.2</v>
      </c>
      <c r="Q24" s="175" t="s">
        <v>22</v>
      </c>
      <c r="R24" s="49" t="str">
        <f t="shared" si="0"/>
        <v>‡</v>
      </c>
      <c r="S24" s="177">
        <f>(H24*J24+H49*J49)/(J24+J49)</f>
        <v>270.18249074224468</v>
      </c>
      <c r="T24" s="177">
        <f>(L49*N49+L74*N74+H74*J74)/(N49+N74+J74)</f>
        <v>287.28670314900086</v>
      </c>
    </row>
    <row r="25" spans="2:20" ht="12.75" customHeight="1" thickBot="1">
      <c r="B25" s="1084"/>
      <c r="C25" s="60" t="s">
        <v>196</v>
      </c>
      <c r="D25" s="59">
        <v>278.87383993096302</v>
      </c>
      <c r="E25" s="51">
        <v>3.03272531241918</v>
      </c>
      <c r="F25" s="837">
        <v>6</v>
      </c>
      <c r="G25" s="51">
        <v>0.4</v>
      </c>
      <c r="H25" s="59">
        <v>294.00715559251699</v>
      </c>
      <c r="I25" s="51">
        <v>5.2298963355988404</v>
      </c>
      <c r="J25" s="837">
        <v>2</v>
      </c>
      <c r="K25" s="51">
        <v>0.2</v>
      </c>
      <c r="L25" s="59" t="s">
        <v>236</v>
      </c>
      <c r="M25" s="51" t="s">
        <v>235</v>
      </c>
      <c r="N25" s="837">
        <v>1</v>
      </c>
      <c r="O25" s="51">
        <v>0.2</v>
      </c>
      <c r="Q25" s="60" t="s">
        <v>196</v>
      </c>
      <c r="R25" s="51">
        <f t="shared" si="0"/>
        <v>278.87383993096302</v>
      </c>
      <c r="S25" s="59">
        <f>(H25*J25+H50*J50+D50*F50)/(J25+J50+F50)</f>
        <v>293.08697542825917</v>
      </c>
      <c r="T25" s="59">
        <f>(L50*N50+L75*N75)/(N50+N75)</f>
        <v>311.72962180458774</v>
      </c>
    </row>
    <row r="26" spans="2:20" ht="12.75" customHeight="1" thickBot="1">
      <c r="B26" s="1084"/>
      <c r="C26" s="175" t="s">
        <v>24</v>
      </c>
      <c r="D26" s="177">
        <v>246.14396085182699</v>
      </c>
      <c r="E26" s="49">
        <v>5.8065959485181597</v>
      </c>
      <c r="F26" s="838">
        <v>1</v>
      </c>
      <c r="G26" s="49">
        <v>0.1</v>
      </c>
      <c r="H26" s="177">
        <v>265.613315079085</v>
      </c>
      <c r="I26" s="49">
        <v>4.3016868637128001</v>
      </c>
      <c r="J26" s="838">
        <v>2</v>
      </c>
      <c r="K26" s="49">
        <v>0.2</v>
      </c>
      <c r="L26" s="177" t="s">
        <v>236</v>
      </c>
      <c r="M26" s="49" t="s">
        <v>235</v>
      </c>
      <c r="N26" s="838" t="s">
        <v>236</v>
      </c>
      <c r="O26" s="49" t="s">
        <v>235</v>
      </c>
      <c r="Q26" s="175" t="s">
        <v>24</v>
      </c>
      <c r="R26" s="49">
        <f t="shared" si="0"/>
        <v>246.14396085182699</v>
      </c>
      <c r="S26" s="177">
        <f>(H26*J26+H51*J51+D51*F51)/(J26+J51+F51)</f>
        <v>277.2357461668127</v>
      </c>
      <c r="T26" s="177">
        <f>(L51*N51+L76*N76+H76*J76)/(N51+N76+J76)</f>
        <v>300.4673617015975</v>
      </c>
    </row>
    <row r="27" spans="2:20" ht="12.75" customHeight="1" thickBot="1">
      <c r="B27" s="1084"/>
      <c r="C27" s="60" t="s">
        <v>194</v>
      </c>
      <c r="D27" s="59" t="s">
        <v>236</v>
      </c>
      <c r="E27" s="51" t="s">
        <v>235</v>
      </c>
      <c r="F27" s="837">
        <v>1</v>
      </c>
      <c r="G27" s="51">
        <v>0.3</v>
      </c>
      <c r="H27" s="59" t="s">
        <v>236</v>
      </c>
      <c r="I27" s="51" t="s">
        <v>235</v>
      </c>
      <c r="J27" s="837">
        <v>3</v>
      </c>
      <c r="K27" s="51">
        <v>0.6</v>
      </c>
      <c r="L27" s="59" t="s">
        <v>236</v>
      </c>
      <c r="M27" s="51" t="s">
        <v>235</v>
      </c>
      <c r="N27" s="837" t="s">
        <v>49</v>
      </c>
      <c r="O27" s="51" t="s">
        <v>235</v>
      </c>
      <c r="Q27" s="60" t="s">
        <v>194</v>
      </c>
      <c r="R27" s="51" t="str">
        <f t="shared" si="0"/>
        <v>‡</v>
      </c>
      <c r="S27" s="59">
        <f>(H52*J52)/(J52)</f>
        <v>277.79223688129002</v>
      </c>
      <c r="T27" s="59">
        <f>(L52*N52+L77*N77+H77*J77)/(N52+N77+J77)</f>
        <v>299.72375387185059</v>
      </c>
    </row>
    <row r="28" spans="2:20" ht="12.75" customHeight="1" thickBot="1">
      <c r="B28" s="1084"/>
      <c r="C28" s="176" t="s">
        <v>25</v>
      </c>
      <c r="D28" s="186" t="s">
        <v>236</v>
      </c>
      <c r="E28" s="527" t="s">
        <v>235</v>
      </c>
      <c r="F28" s="839">
        <v>2</v>
      </c>
      <c r="G28" s="527">
        <v>0.3</v>
      </c>
      <c r="H28" s="186" t="s">
        <v>236</v>
      </c>
      <c r="I28" s="527" t="s">
        <v>235</v>
      </c>
      <c r="J28" s="839">
        <v>2</v>
      </c>
      <c r="K28" s="527">
        <v>0.4</v>
      </c>
      <c r="L28" s="186" t="s">
        <v>236</v>
      </c>
      <c r="M28" s="527" t="s">
        <v>235</v>
      </c>
      <c r="N28" s="839">
        <v>1</v>
      </c>
      <c r="O28" s="527">
        <v>0.2</v>
      </c>
      <c r="Q28" s="176" t="s">
        <v>25</v>
      </c>
      <c r="R28" s="527" t="str">
        <f t="shared" si="0"/>
        <v>‡</v>
      </c>
      <c r="S28" s="186">
        <f>(H53*J53+D53*F53)/(J53+F53)</f>
        <v>283.79807266028894</v>
      </c>
      <c r="T28" s="186">
        <f>(L53*N53+L78*N78+H78*J78)/(N53+N78+J78)</f>
        <v>295.14680519211379</v>
      </c>
    </row>
    <row r="29" spans="2:20" ht="12.75" customHeight="1" thickBot="1">
      <c r="B29" s="1084"/>
      <c r="C29" s="271" t="s">
        <v>23</v>
      </c>
      <c r="D29" s="269">
        <v>252.46138412169901</v>
      </c>
      <c r="E29" s="528">
        <v>1.2757101163650699</v>
      </c>
      <c r="F29" s="840">
        <v>4</v>
      </c>
      <c r="G29" s="528">
        <v>0.1</v>
      </c>
      <c r="H29" s="269">
        <v>266.77014909338101</v>
      </c>
      <c r="I29" s="528">
        <v>1.5288331704373701</v>
      </c>
      <c r="J29" s="840">
        <v>2</v>
      </c>
      <c r="K29" s="528">
        <v>0.1</v>
      </c>
      <c r="L29" s="269">
        <v>266.48454888563202</v>
      </c>
      <c r="M29" s="528">
        <v>10.3907905568768</v>
      </c>
      <c r="N29" s="840">
        <v>1</v>
      </c>
      <c r="O29" s="528">
        <v>0</v>
      </c>
      <c r="Q29" s="271" t="s">
        <v>23</v>
      </c>
      <c r="R29" s="269">
        <f>D29</f>
        <v>252.46138412169901</v>
      </c>
      <c r="S29" s="269">
        <f>(H29*J29+H54*J54+D54*F54)/(J29+J54+F54)</f>
        <v>277.03392058355644</v>
      </c>
      <c r="T29" s="269">
        <f>(L29*N29+L54*N54+L79*N79+H79*J79+D79*F79)/(N29+N54+N79+J79+F79)</f>
        <v>293.44839785805897</v>
      </c>
    </row>
    <row r="30" spans="2:20" ht="12.75" customHeight="1" thickBot="1">
      <c r="B30" s="1084"/>
      <c r="C30" s="845" t="s">
        <v>26</v>
      </c>
      <c r="D30" s="846">
        <v>251.05271708986501</v>
      </c>
      <c r="E30" s="847">
        <v>1.35504168223031</v>
      </c>
      <c r="F30" s="848">
        <v>4</v>
      </c>
      <c r="G30" s="847">
        <v>0.1</v>
      </c>
      <c r="H30" s="846">
        <v>264.46496389835602</v>
      </c>
      <c r="I30" s="847">
        <v>1.64806706907845</v>
      </c>
      <c r="J30" s="848">
        <v>2</v>
      </c>
      <c r="K30" s="847">
        <v>0.1</v>
      </c>
      <c r="L30" s="846" t="s">
        <v>252</v>
      </c>
      <c r="M30" s="847" t="s">
        <v>235</v>
      </c>
      <c r="N30" s="848">
        <v>1</v>
      </c>
      <c r="O30" s="847">
        <v>0</v>
      </c>
      <c r="Q30" s="292" t="s">
        <v>26</v>
      </c>
      <c r="R30" s="293">
        <f>D30</f>
        <v>251.05271708986501</v>
      </c>
      <c r="S30" s="293">
        <f>(H30*J30+H55*J55+D55*F55)/(J30+J55+F55)</f>
        <v>276.04514910388895</v>
      </c>
      <c r="T30" s="293">
        <f>(L55*N55+L80*N80+H80*J80)/(N55+N80+J80)</f>
        <v>295.83804816265194</v>
      </c>
    </row>
    <row r="31" spans="2:20" ht="12.75" customHeight="1" thickBot="1">
      <c r="B31" s="1067" t="s">
        <v>314</v>
      </c>
      <c r="C31" s="853" t="s">
        <v>10</v>
      </c>
      <c r="D31" s="854" t="s">
        <v>236</v>
      </c>
      <c r="E31" s="855" t="s">
        <v>235</v>
      </c>
      <c r="F31" s="856">
        <v>1</v>
      </c>
      <c r="G31" s="855">
        <v>0.2</v>
      </c>
      <c r="H31" s="854">
        <v>277.67411040192098</v>
      </c>
      <c r="I31" s="855">
        <v>2.5717608815364401</v>
      </c>
      <c r="J31" s="856">
        <v>11</v>
      </c>
      <c r="K31" s="855">
        <v>0.6</v>
      </c>
      <c r="L31" s="854">
        <v>292.61681671126303</v>
      </c>
      <c r="M31" s="855">
        <v>4.0043729004820499</v>
      </c>
      <c r="N31" s="856">
        <v>6</v>
      </c>
      <c r="O31" s="855">
        <v>0.4</v>
      </c>
    </row>
    <row r="32" spans="2:20" ht="12.75" customHeight="1" thickBot="1">
      <c r="B32" s="1068"/>
      <c r="C32" s="60" t="s">
        <v>9</v>
      </c>
      <c r="D32" s="59">
        <v>288.19435755718803</v>
      </c>
      <c r="E32" s="51">
        <v>7.0449332861820002</v>
      </c>
      <c r="F32" s="837">
        <v>10</v>
      </c>
      <c r="G32" s="51">
        <v>1.5</v>
      </c>
      <c r="H32" s="59">
        <v>283.01831609140697</v>
      </c>
      <c r="I32" s="51">
        <v>5.2314897844716599</v>
      </c>
      <c r="J32" s="837">
        <v>13</v>
      </c>
      <c r="K32" s="51">
        <v>1.7</v>
      </c>
      <c r="L32" s="59" t="s">
        <v>236</v>
      </c>
      <c r="M32" s="51" t="s">
        <v>235</v>
      </c>
      <c r="N32" s="837">
        <v>7</v>
      </c>
      <c r="O32" s="51">
        <v>1.3</v>
      </c>
    </row>
    <row r="33" spans="2:15" ht="12.75" customHeight="1" thickBot="1">
      <c r="B33" s="1068"/>
      <c r="C33" s="175" t="s">
        <v>11</v>
      </c>
      <c r="D33" s="177" t="s">
        <v>236</v>
      </c>
      <c r="E33" s="49" t="s">
        <v>235</v>
      </c>
      <c r="F33" s="838">
        <v>2</v>
      </c>
      <c r="G33" s="49">
        <v>0.3</v>
      </c>
      <c r="H33" s="177">
        <v>282.06297558891299</v>
      </c>
      <c r="I33" s="49">
        <v>2.1617895804503</v>
      </c>
      <c r="J33" s="838">
        <v>18</v>
      </c>
      <c r="K33" s="49">
        <v>0.6</v>
      </c>
      <c r="L33" s="177">
        <v>292.10882188878799</v>
      </c>
      <c r="M33" s="49">
        <v>4.1203381229051397</v>
      </c>
      <c r="N33" s="838">
        <v>5</v>
      </c>
      <c r="O33" s="49">
        <v>0.4</v>
      </c>
    </row>
    <row r="34" spans="2:15" ht="12.75" customHeight="1" thickBot="1">
      <c r="B34" s="1068"/>
      <c r="C34" s="60" t="s">
        <v>12</v>
      </c>
      <c r="D34" s="59">
        <v>263.65390347206198</v>
      </c>
      <c r="E34" s="51">
        <v>4.6665177640459996</v>
      </c>
      <c r="F34" s="837">
        <v>3</v>
      </c>
      <c r="G34" s="51">
        <v>0.2</v>
      </c>
      <c r="H34" s="59">
        <v>274.27350545025001</v>
      </c>
      <c r="I34" s="51">
        <v>3.2140334435294502</v>
      </c>
      <c r="J34" s="837">
        <v>10</v>
      </c>
      <c r="K34" s="51">
        <v>0.5</v>
      </c>
      <c r="L34" s="59">
        <v>275.86565831867301</v>
      </c>
      <c r="M34" s="51">
        <v>4.00582083108256</v>
      </c>
      <c r="N34" s="837">
        <v>5</v>
      </c>
      <c r="O34" s="51">
        <v>0.3</v>
      </c>
    </row>
    <row r="35" spans="2:15" ht="12.75" customHeight="1" thickBot="1">
      <c r="B35" s="1068"/>
      <c r="C35" s="175" t="s">
        <v>14</v>
      </c>
      <c r="D35" s="177"/>
      <c r="E35" s="49" t="s">
        <v>235</v>
      </c>
      <c r="F35" s="838">
        <v>8</v>
      </c>
      <c r="G35" s="49">
        <v>1.2</v>
      </c>
      <c r="H35" s="177">
        <v>268.16000000000003</v>
      </c>
      <c r="I35" s="49">
        <v>3.5531898467023599</v>
      </c>
      <c r="J35" s="838">
        <v>27</v>
      </c>
      <c r="K35" s="49">
        <v>1.8</v>
      </c>
      <c r="L35" s="177">
        <v>270.5</v>
      </c>
      <c r="M35" s="49">
        <v>5.1853433406631897</v>
      </c>
      <c r="N35" s="838">
        <v>8</v>
      </c>
      <c r="O35" s="49">
        <v>1.1000000000000001</v>
      </c>
    </row>
    <row r="36" spans="2:15" ht="12.75" customHeight="1" thickBot="1">
      <c r="B36" s="1068"/>
      <c r="C36" s="60" t="s">
        <v>13</v>
      </c>
      <c r="D36" s="59" t="s">
        <v>236</v>
      </c>
      <c r="E36" s="51" t="s">
        <v>235</v>
      </c>
      <c r="F36" s="837">
        <v>3</v>
      </c>
      <c r="G36" s="51">
        <v>0.4</v>
      </c>
      <c r="H36" s="59">
        <v>291.16155310653397</v>
      </c>
      <c r="I36" s="51">
        <v>1.9618298652239701</v>
      </c>
      <c r="J36" s="837">
        <v>24</v>
      </c>
      <c r="K36" s="51">
        <v>0.8</v>
      </c>
      <c r="L36" s="59">
        <v>294.92871420241499</v>
      </c>
      <c r="M36" s="51">
        <v>3.1324452594760901</v>
      </c>
      <c r="N36" s="837">
        <v>11</v>
      </c>
      <c r="O36" s="51">
        <v>0.9</v>
      </c>
    </row>
    <row r="37" spans="2:15" ht="12.75" customHeight="1" thickBot="1">
      <c r="B37" s="1068"/>
      <c r="C37" s="175" t="s">
        <v>15</v>
      </c>
      <c r="D37" s="177">
        <v>269.14186534156499</v>
      </c>
      <c r="E37" s="49">
        <v>4.2145793077327998</v>
      </c>
      <c r="F37" s="838">
        <v>6</v>
      </c>
      <c r="G37" s="49">
        <v>0.6</v>
      </c>
      <c r="H37" s="177">
        <v>269.93978573957497</v>
      </c>
      <c r="I37" s="49">
        <v>2.7740510252286299</v>
      </c>
      <c r="J37" s="838">
        <v>14</v>
      </c>
      <c r="K37" s="49">
        <v>0.9</v>
      </c>
      <c r="L37" s="177">
        <v>283.89571599561401</v>
      </c>
      <c r="M37" s="49">
        <v>5.1484588093147003</v>
      </c>
      <c r="N37" s="838">
        <v>5</v>
      </c>
      <c r="O37" s="49">
        <v>0.5</v>
      </c>
    </row>
    <row r="38" spans="2:15" ht="12.75" customHeight="1" thickBot="1">
      <c r="B38" s="1068"/>
      <c r="C38" s="60" t="s">
        <v>197</v>
      </c>
      <c r="D38" s="59" t="s">
        <v>236</v>
      </c>
      <c r="E38" s="51" t="s">
        <v>235</v>
      </c>
      <c r="F38" s="837">
        <v>3</v>
      </c>
      <c r="G38" s="51">
        <v>0.4</v>
      </c>
      <c r="H38" s="59">
        <v>267.854084141778</v>
      </c>
      <c r="I38" s="51">
        <v>3.3113264799159601</v>
      </c>
      <c r="J38" s="837">
        <v>11</v>
      </c>
      <c r="K38" s="51">
        <v>0.7</v>
      </c>
      <c r="L38" s="59">
        <v>273.11889812882902</v>
      </c>
      <c r="M38" s="51">
        <v>6.4285354339695004</v>
      </c>
      <c r="N38" s="837">
        <v>4</v>
      </c>
      <c r="O38" s="51">
        <v>0.6</v>
      </c>
    </row>
    <row r="39" spans="2:15" ht="12.75" customHeight="1" thickBot="1">
      <c r="B39" s="1068"/>
      <c r="C39" s="176" t="s">
        <v>16</v>
      </c>
      <c r="D39" s="186" t="s">
        <v>236</v>
      </c>
      <c r="E39" s="527" t="s">
        <v>235</v>
      </c>
      <c r="F39" s="839">
        <v>1</v>
      </c>
      <c r="G39" s="527">
        <v>0.2</v>
      </c>
      <c r="H39" s="186">
        <v>278.10626344698898</v>
      </c>
      <c r="I39" s="527">
        <v>1.6855829243751499</v>
      </c>
      <c r="J39" s="839">
        <v>21</v>
      </c>
      <c r="K39" s="527">
        <v>0.6</v>
      </c>
      <c r="L39" s="186">
        <v>291.83118575914301</v>
      </c>
      <c r="M39" s="527">
        <v>6.0103956410305104</v>
      </c>
      <c r="N39" s="839">
        <v>2</v>
      </c>
      <c r="O39" s="527">
        <v>0.3</v>
      </c>
    </row>
    <row r="40" spans="2:15" ht="12.75" customHeight="1" thickBot="1">
      <c r="B40" s="1068"/>
      <c r="C40" s="60" t="s">
        <v>17</v>
      </c>
      <c r="D40" s="59">
        <v>270.75252254846203</v>
      </c>
      <c r="E40" s="51">
        <v>5.3748566990450302</v>
      </c>
      <c r="F40" s="837">
        <v>11</v>
      </c>
      <c r="G40" s="51">
        <v>1.3</v>
      </c>
      <c r="H40" s="59">
        <v>269.89152693397102</v>
      </c>
      <c r="I40" s="51">
        <v>4.0581405157760901</v>
      </c>
      <c r="J40" s="837">
        <v>15</v>
      </c>
      <c r="K40" s="51">
        <v>1.5</v>
      </c>
      <c r="L40" s="59" t="s">
        <v>236</v>
      </c>
      <c r="M40" s="51" t="s">
        <v>235</v>
      </c>
      <c r="N40" s="837">
        <v>5</v>
      </c>
      <c r="O40" s="51">
        <v>0.9</v>
      </c>
    </row>
    <row r="41" spans="2:15" ht="12.75" customHeight="1" thickBot="1">
      <c r="B41" s="1068"/>
      <c r="C41" s="175" t="s">
        <v>18</v>
      </c>
      <c r="D41" s="177">
        <v>277.19597166812702</v>
      </c>
      <c r="E41" s="49">
        <v>4.27546383823951</v>
      </c>
      <c r="F41" s="838">
        <v>4</v>
      </c>
      <c r="G41" s="49">
        <v>0.4</v>
      </c>
      <c r="H41" s="177">
        <v>282.02271598118898</v>
      </c>
      <c r="I41" s="49">
        <v>2.70069117211753</v>
      </c>
      <c r="J41" s="838">
        <v>14</v>
      </c>
      <c r="K41" s="49">
        <v>0.6</v>
      </c>
      <c r="L41" s="177">
        <v>290.85774117073203</v>
      </c>
      <c r="M41" s="49">
        <v>4.5993372784673703</v>
      </c>
      <c r="N41" s="838">
        <v>3</v>
      </c>
      <c r="O41" s="49">
        <v>0.3</v>
      </c>
    </row>
    <row r="42" spans="2:15" ht="12.75" customHeight="1" thickBot="1">
      <c r="B42" s="1068"/>
      <c r="C42" s="60" t="s">
        <v>19</v>
      </c>
      <c r="D42" s="59">
        <v>288.553414770291</v>
      </c>
      <c r="E42" s="51">
        <v>5.6699177180936902</v>
      </c>
      <c r="F42" s="837">
        <v>5</v>
      </c>
      <c r="G42" s="51">
        <v>0.5</v>
      </c>
      <c r="H42" s="59">
        <v>292.29390756693903</v>
      </c>
      <c r="I42" s="51">
        <v>2.5717970241291899</v>
      </c>
      <c r="J42" s="837">
        <v>16</v>
      </c>
      <c r="K42" s="51">
        <v>0.8</v>
      </c>
      <c r="L42" s="59">
        <v>309.63252585231902</v>
      </c>
      <c r="M42" s="51">
        <v>4.6105237791143496</v>
      </c>
      <c r="N42" s="837">
        <v>4</v>
      </c>
      <c r="O42" s="51">
        <v>0.4</v>
      </c>
    </row>
    <row r="43" spans="2:15" ht="12.75" customHeight="1" thickBot="1">
      <c r="B43" s="1068"/>
      <c r="C43" s="175" t="s">
        <v>469</v>
      </c>
      <c r="D43" s="177">
        <v>273.104849113292</v>
      </c>
      <c r="E43" s="49">
        <v>5.4369387004081302</v>
      </c>
      <c r="F43" s="838">
        <v>4</v>
      </c>
      <c r="G43" s="49">
        <v>0.5</v>
      </c>
      <c r="H43" s="177">
        <v>285.490184586672</v>
      </c>
      <c r="I43" s="49">
        <v>3.1792522643925301</v>
      </c>
      <c r="J43" s="838">
        <v>13</v>
      </c>
      <c r="K43" s="49">
        <v>0.8</v>
      </c>
      <c r="L43" s="177">
        <v>292.75513266602502</v>
      </c>
      <c r="M43" s="49">
        <v>4.5041567694914297</v>
      </c>
      <c r="N43" s="838">
        <v>5</v>
      </c>
      <c r="O43" s="49">
        <v>0.5</v>
      </c>
    </row>
    <row r="44" spans="2:15" ht="12.75" customHeight="1" thickBot="1">
      <c r="B44" s="1068"/>
      <c r="C44" s="60" t="s">
        <v>505</v>
      </c>
      <c r="D44" s="59">
        <v>269.21239098856199</v>
      </c>
      <c r="E44" s="51">
        <v>4.1068557604656304</v>
      </c>
      <c r="F44" s="837">
        <v>6</v>
      </c>
      <c r="G44" s="51">
        <v>0.5</v>
      </c>
      <c r="H44" s="59">
        <v>271.38767508986399</v>
      </c>
      <c r="I44" s="51">
        <v>2.9072441833876299</v>
      </c>
      <c r="J44" s="837">
        <v>21</v>
      </c>
      <c r="K44" s="51">
        <v>0.8</v>
      </c>
      <c r="L44" s="59">
        <v>287.04087403974597</v>
      </c>
      <c r="M44" s="51">
        <v>4.7334904680485899</v>
      </c>
      <c r="N44" s="837">
        <v>5</v>
      </c>
      <c r="O44" s="51">
        <v>0.5</v>
      </c>
    </row>
    <row r="45" spans="2:15" ht="12.75" customHeight="1" thickBot="1">
      <c r="B45" s="1068"/>
      <c r="C45" s="175" t="s">
        <v>517</v>
      </c>
      <c r="D45" s="191">
        <v>261.48</v>
      </c>
      <c r="E45" s="49">
        <v>6.21866076495869</v>
      </c>
      <c r="F45" s="838">
        <v>3</v>
      </c>
      <c r="G45" s="49">
        <v>0.5</v>
      </c>
      <c r="H45" s="191">
        <v>277.06</v>
      </c>
      <c r="I45" s="49">
        <v>3.6396150105359002</v>
      </c>
      <c r="J45" s="838">
        <v>17</v>
      </c>
      <c r="K45" s="49">
        <v>1.1000000000000001</v>
      </c>
      <c r="L45" s="191">
        <v>270.87</v>
      </c>
      <c r="M45" s="49">
        <v>8.9506975117077801</v>
      </c>
      <c r="N45" s="838">
        <v>4</v>
      </c>
      <c r="O45" s="49">
        <v>0.6</v>
      </c>
    </row>
    <row r="46" spans="2:15" ht="12.75" customHeight="1" thickBot="1">
      <c r="B46" s="1068"/>
      <c r="C46" s="60" t="s">
        <v>20</v>
      </c>
      <c r="D46" s="59">
        <v>266.90755883881701</v>
      </c>
      <c r="E46" s="51">
        <v>4.2650383727123904</v>
      </c>
      <c r="F46" s="837">
        <v>11</v>
      </c>
      <c r="G46" s="51">
        <v>0.9</v>
      </c>
      <c r="H46" s="59">
        <v>268.74176034043398</v>
      </c>
      <c r="I46" s="51">
        <v>4.6788303484543698</v>
      </c>
      <c r="J46" s="837">
        <v>12</v>
      </c>
      <c r="K46" s="51">
        <v>1.2</v>
      </c>
      <c r="L46" s="59" t="s">
        <v>236</v>
      </c>
      <c r="M46" s="51" t="s">
        <v>235</v>
      </c>
      <c r="N46" s="837">
        <v>5</v>
      </c>
      <c r="O46" s="51">
        <v>0.7</v>
      </c>
    </row>
    <row r="47" spans="2:15" ht="12.75" customHeight="1" thickBot="1">
      <c r="B47" s="1068"/>
      <c r="C47" s="175" t="s">
        <v>21</v>
      </c>
      <c r="D47" s="177">
        <v>264.19230375661601</v>
      </c>
      <c r="E47" s="49">
        <v>6.1530973691941799</v>
      </c>
      <c r="F47" s="838">
        <v>11</v>
      </c>
      <c r="G47" s="49">
        <v>1.7</v>
      </c>
      <c r="H47" s="177">
        <v>270.61025927304502</v>
      </c>
      <c r="I47" s="49">
        <v>4.6621926836910799</v>
      </c>
      <c r="J47" s="838">
        <v>21</v>
      </c>
      <c r="K47" s="49">
        <v>1.8</v>
      </c>
      <c r="L47" s="177" t="s">
        <v>236</v>
      </c>
      <c r="M47" s="49" t="s">
        <v>235</v>
      </c>
      <c r="N47" s="838">
        <v>4</v>
      </c>
      <c r="O47" s="49">
        <v>0.8</v>
      </c>
    </row>
    <row r="48" spans="2:15" ht="12.75" customHeight="1" thickBot="1">
      <c r="B48" s="1068"/>
      <c r="C48" s="60" t="s">
        <v>195</v>
      </c>
      <c r="D48" s="59" t="s">
        <v>236</v>
      </c>
      <c r="E48" s="51" t="s">
        <v>235</v>
      </c>
      <c r="F48" s="837">
        <v>2</v>
      </c>
      <c r="G48" s="51">
        <v>0.4</v>
      </c>
      <c r="H48" s="59">
        <v>295.61749222425902</v>
      </c>
      <c r="I48" s="51">
        <v>2.6615979111767101</v>
      </c>
      <c r="J48" s="837">
        <v>10</v>
      </c>
      <c r="K48" s="51">
        <v>0.7</v>
      </c>
      <c r="L48" s="59">
        <v>303.29882584639603</v>
      </c>
      <c r="M48" s="51">
        <v>3.9476506196537202</v>
      </c>
      <c r="N48" s="837">
        <v>4</v>
      </c>
      <c r="O48" s="51">
        <v>0.4</v>
      </c>
    </row>
    <row r="49" spans="2:15" ht="12.75" customHeight="1" thickBot="1">
      <c r="B49" s="1068"/>
      <c r="C49" s="175" t="s">
        <v>22</v>
      </c>
      <c r="D49" s="177" t="s">
        <v>236</v>
      </c>
      <c r="E49" s="49" t="s">
        <v>235</v>
      </c>
      <c r="F49" s="838">
        <v>4</v>
      </c>
      <c r="G49" s="49">
        <v>0.4</v>
      </c>
      <c r="H49" s="177">
        <v>272.556732691511</v>
      </c>
      <c r="I49" s="49">
        <v>2.9175667318579102</v>
      </c>
      <c r="J49" s="838">
        <v>15</v>
      </c>
      <c r="K49" s="49">
        <v>0.7</v>
      </c>
      <c r="L49" s="177">
        <v>279.42595025983798</v>
      </c>
      <c r="M49" s="49">
        <v>4.5548328544234504</v>
      </c>
      <c r="N49" s="838">
        <v>5</v>
      </c>
      <c r="O49" s="49">
        <v>0.5</v>
      </c>
    </row>
    <row r="50" spans="2:15" ht="12.75" customHeight="1" thickBot="1">
      <c r="B50" s="1068"/>
      <c r="C50" s="60" t="s">
        <v>196</v>
      </c>
      <c r="D50" s="59">
        <v>284.71029792133999</v>
      </c>
      <c r="E50" s="51">
        <v>4.9771785444484697</v>
      </c>
      <c r="F50" s="837">
        <v>6</v>
      </c>
      <c r="G50" s="51">
        <v>0.8</v>
      </c>
      <c r="H50" s="59">
        <v>296.54552576490198</v>
      </c>
      <c r="I50" s="51">
        <v>3.5418913450455398</v>
      </c>
      <c r="J50" s="837">
        <v>14</v>
      </c>
      <c r="K50" s="51">
        <v>0.9</v>
      </c>
      <c r="L50" s="59">
        <v>302.325627085208</v>
      </c>
      <c r="M50" s="51">
        <v>5.4304606590414499</v>
      </c>
      <c r="N50" s="837">
        <v>10</v>
      </c>
      <c r="O50" s="51">
        <v>0.9</v>
      </c>
    </row>
    <row r="51" spans="2:15" ht="12.75" customHeight="1" thickBot="1">
      <c r="B51" s="1068"/>
      <c r="C51" s="175" t="s">
        <v>24</v>
      </c>
      <c r="D51" s="177">
        <v>269.77137767652101</v>
      </c>
      <c r="E51" s="49">
        <v>4.1661700489909501</v>
      </c>
      <c r="F51" s="838">
        <v>1</v>
      </c>
      <c r="G51" s="49">
        <v>0.1</v>
      </c>
      <c r="H51" s="177">
        <v>278.63162028798303</v>
      </c>
      <c r="I51" s="49">
        <v>1.36523007836496</v>
      </c>
      <c r="J51" s="838">
        <v>22</v>
      </c>
      <c r="K51" s="49">
        <v>0.4</v>
      </c>
      <c r="L51" s="177">
        <v>294.39982526936302</v>
      </c>
      <c r="M51" s="49">
        <v>4.0769893220520297</v>
      </c>
      <c r="N51" s="838">
        <v>1</v>
      </c>
      <c r="O51" s="49">
        <v>0.1</v>
      </c>
    </row>
    <row r="52" spans="2:15" ht="12.75" customHeight="1" thickBot="1">
      <c r="B52" s="1068"/>
      <c r="C52" s="60" t="s">
        <v>194</v>
      </c>
      <c r="D52" s="59" t="s">
        <v>236</v>
      </c>
      <c r="E52" s="51" t="s">
        <v>235</v>
      </c>
      <c r="F52" s="837" t="s">
        <v>49</v>
      </c>
      <c r="G52" s="51" t="s">
        <v>235</v>
      </c>
      <c r="H52" s="59">
        <v>277.79223688129002</v>
      </c>
      <c r="I52" s="51">
        <v>2.48725485253803</v>
      </c>
      <c r="J52" s="837">
        <v>17</v>
      </c>
      <c r="K52" s="51">
        <v>0.7</v>
      </c>
      <c r="L52" s="59">
        <v>296.62912866546702</v>
      </c>
      <c r="M52" s="51">
        <v>4.7897778905327097</v>
      </c>
      <c r="N52" s="837">
        <v>2</v>
      </c>
      <c r="O52" s="51">
        <v>0.3</v>
      </c>
    </row>
    <row r="53" spans="2:15" ht="12.75" customHeight="1" thickBot="1">
      <c r="B53" s="1074"/>
      <c r="C53" s="176" t="s">
        <v>25</v>
      </c>
      <c r="D53" s="186">
        <v>285.75636661298699</v>
      </c>
      <c r="E53" s="527">
        <v>4.8903486936905001</v>
      </c>
      <c r="F53" s="839">
        <v>8</v>
      </c>
      <c r="G53" s="527">
        <v>0.9</v>
      </c>
      <c r="H53" s="186">
        <v>282.75364921885</v>
      </c>
      <c r="I53" s="527">
        <v>3.4571960053206698</v>
      </c>
      <c r="J53" s="839">
        <v>15</v>
      </c>
      <c r="K53" s="527">
        <v>1</v>
      </c>
      <c r="L53" s="186">
        <v>292.18607934074601</v>
      </c>
      <c r="M53" s="527">
        <v>7.3236507803912998</v>
      </c>
      <c r="N53" s="839">
        <v>6</v>
      </c>
      <c r="O53" s="527">
        <v>0.7</v>
      </c>
    </row>
    <row r="54" spans="2:15" ht="12.75" customHeight="1" thickBot="1">
      <c r="B54" s="1074"/>
      <c r="C54" s="271" t="s">
        <v>23</v>
      </c>
      <c r="D54" s="269">
        <v>273.75916955965698</v>
      </c>
      <c r="E54" s="528">
        <v>1.3844638166940999</v>
      </c>
      <c r="F54" s="840">
        <v>5</v>
      </c>
      <c r="G54" s="528">
        <v>0.2</v>
      </c>
      <c r="H54" s="269">
        <v>279.34025171479698</v>
      </c>
      <c r="I54" s="528">
        <v>0.68678518474330597</v>
      </c>
      <c r="J54" s="840">
        <v>16</v>
      </c>
      <c r="K54" s="528">
        <v>0.2</v>
      </c>
      <c r="L54" s="269">
        <v>290.21035538592002</v>
      </c>
      <c r="M54" s="528">
        <v>1.2260895366731599</v>
      </c>
      <c r="N54" s="840">
        <v>5</v>
      </c>
      <c r="O54" s="528">
        <v>0.1</v>
      </c>
    </row>
    <row r="55" spans="2:15" ht="12.75" customHeight="1" thickBot="1">
      <c r="B55" s="1075"/>
      <c r="C55" s="857" t="s">
        <v>26</v>
      </c>
      <c r="D55" s="858">
        <v>273.398342733829</v>
      </c>
      <c r="E55" s="859">
        <v>1.4536199513321999</v>
      </c>
      <c r="F55" s="860">
        <v>5</v>
      </c>
      <c r="G55" s="859">
        <v>0.2</v>
      </c>
      <c r="H55" s="858">
        <v>278.18599629573401</v>
      </c>
      <c r="I55" s="859">
        <v>0.77327073721147899</v>
      </c>
      <c r="J55" s="860">
        <v>17</v>
      </c>
      <c r="K55" s="859">
        <v>0.3</v>
      </c>
      <c r="L55" s="858">
        <v>290.54657092586899</v>
      </c>
      <c r="M55" s="859">
        <v>1.44709458208541</v>
      </c>
      <c r="N55" s="860">
        <v>5</v>
      </c>
      <c r="O55" s="859">
        <v>0.2</v>
      </c>
    </row>
    <row r="56" spans="2:15" ht="12.75" customHeight="1" thickBot="1">
      <c r="B56" s="1101" t="s">
        <v>315</v>
      </c>
      <c r="C56" s="849" t="s">
        <v>10</v>
      </c>
      <c r="D56" s="850" t="s">
        <v>236</v>
      </c>
      <c r="E56" s="851" t="s">
        <v>235</v>
      </c>
      <c r="F56" s="852" t="s">
        <v>49</v>
      </c>
      <c r="G56" s="851" t="s">
        <v>235</v>
      </c>
      <c r="H56" s="850">
        <v>285.73873448636402</v>
      </c>
      <c r="I56" s="851">
        <v>4.5264835898014404</v>
      </c>
      <c r="J56" s="852">
        <v>8</v>
      </c>
      <c r="K56" s="851">
        <v>0.8</v>
      </c>
      <c r="L56" s="850">
        <v>301.27614917588602</v>
      </c>
      <c r="M56" s="851">
        <v>3.02311699132717</v>
      </c>
      <c r="N56" s="852">
        <v>21</v>
      </c>
      <c r="O56" s="851">
        <v>1.4</v>
      </c>
    </row>
    <row r="57" spans="2:15" ht="12.75" customHeight="1" thickBot="1">
      <c r="B57" s="1068"/>
      <c r="C57" s="60" t="s">
        <v>9</v>
      </c>
      <c r="D57" s="59" t="s">
        <v>236</v>
      </c>
      <c r="E57" s="51" t="s">
        <v>235</v>
      </c>
      <c r="F57" s="837">
        <v>5</v>
      </c>
      <c r="G57" s="51">
        <v>1</v>
      </c>
      <c r="H57" s="59" t="s">
        <v>236</v>
      </c>
      <c r="I57" s="51" t="s">
        <v>235</v>
      </c>
      <c r="J57" s="837">
        <v>6</v>
      </c>
      <c r="K57" s="51">
        <v>0.9</v>
      </c>
      <c r="L57" s="59">
        <v>303.13562076836899</v>
      </c>
      <c r="M57" s="51">
        <v>3.8510619412896299</v>
      </c>
      <c r="N57" s="837">
        <v>23</v>
      </c>
      <c r="O57" s="51">
        <v>1.7</v>
      </c>
    </row>
    <row r="58" spans="2:15" ht="12.75" customHeight="1" thickBot="1">
      <c r="B58" s="1068"/>
      <c r="C58" s="175" t="s">
        <v>11</v>
      </c>
      <c r="D58" s="177" t="s">
        <v>236</v>
      </c>
      <c r="E58" s="49" t="s">
        <v>235</v>
      </c>
      <c r="F58" s="838">
        <v>1</v>
      </c>
      <c r="G58" s="49">
        <v>0.5</v>
      </c>
      <c r="H58" s="177" t="s">
        <v>236</v>
      </c>
      <c r="I58" s="49" t="s">
        <v>235</v>
      </c>
      <c r="J58" s="838">
        <v>10</v>
      </c>
      <c r="K58" s="49">
        <v>1.5</v>
      </c>
      <c r="L58" s="177">
        <v>302.50687317821303</v>
      </c>
      <c r="M58" s="49">
        <v>4.4565594436117202</v>
      </c>
      <c r="N58" s="838">
        <v>22</v>
      </c>
      <c r="O58" s="49">
        <v>2.4</v>
      </c>
    </row>
    <row r="59" spans="2:15" ht="12.75" customHeight="1" thickBot="1">
      <c r="B59" s="1068"/>
      <c r="C59" s="60" t="s">
        <v>12</v>
      </c>
      <c r="D59" s="59">
        <v>270.42239322098499</v>
      </c>
      <c r="E59" s="51">
        <v>5.7279014679811002</v>
      </c>
      <c r="F59" s="837">
        <v>2</v>
      </c>
      <c r="G59" s="51">
        <v>0.3</v>
      </c>
      <c r="H59" s="59">
        <v>281.46774485656402</v>
      </c>
      <c r="I59" s="51">
        <v>3.0563708664535398</v>
      </c>
      <c r="J59" s="837">
        <v>8</v>
      </c>
      <c r="K59" s="51">
        <v>0.6</v>
      </c>
      <c r="L59" s="59">
        <v>286.54136206539198</v>
      </c>
      <c r="M59" s="51">
        <v>2.2998984637228399</v>
      </c>
      <c r="N59" s="837">
        <v>23</v>
      </c>
      <c r="O59" s="51">
        <v>0.8</v>
      </c>
    </row>
    <row r="60" spans="2:15" ht="12.75" customHeight="1" thickBot="1">
      <c r="B60" s="1068"/>
      <c r="C60" s="175" t="s">
        <v>14</v>
      </c>
      <c r="D60" s="177"/>
      <c r="E60" s="49" t="s">
        <v>235</v>
      </c>
      <c r="F60" s="838">
        <v>4</v>
      </c>
      <c r="G60" s="49">
        <v>1.4</v>
      </c>
      <c r="H60" s="177"/>
      <c r="I60" s="49" t="s">
        <v>235</v>
      </c>
      <c r="J60" s="838">
        <v>16</v>
      </c>
      <c r="K60" s="49">
        <v>2.2000000000000002</v>
      </c>
      <c r="L60" s="177">
        <v>276.95</v>
      </c>
      <c r="M60" s="49">
        <v>4.4373071232357502</v>
      </c>
      <c r="N60" s="838">
        <v>26</v>
      </c>
      <c r="O60" s="49">
        <v>2.5</v>
      </c>
    </row>
    <row r="61" spans="2:15" ht="12.75" customHeight="1" thickBot="1">
      <c r="B61" s="1068"/>
      <c r="C61" s="60" t="s">
        <v>13</v>
      </c>
      <c r="D61" s="59" t="s">
        <v>236</v>
      </c>
      <c r="E61" s="51" t="s">
        <v>235</v>
      </c>
      <c r="F61" s="837" t="s">
        <v>236</v>
      </c>
      <c r="G61" s="51" t="s">
        <v>235</v>
      </c>
      <c r="H61" s="59" t="s">
        <v>236</v>
      </c>
      <c r="I61" s="51" t="s">
        <v>235</v>
      </c>
      <c r="J61" s="837">
        <v>8</v>
      </c>
      <c r="K61" s="51">
        <v>1.5</v>
      </c>
      <c r="L61" s="59">
        <v>304.45975351381702</v>
      </c>
      <c r="M61" s="51">
        <v>3.2313013031671298</v>
      </c>
      <c r="N61" s="837">
        <v>48</v>
      </c>
      <c r="O61" s="51">
        <v>2.6</v>
      </c>
    </row>
    <row r="62" spans="2:15" ht="12.75" customHeight="1" thickBot="1">
      <c r="B62" s="1068"/>
      <c r="C62" s="175" t="s">
        <v>15</v>
      </c>
      <c r="D62" s="177" t="s">
        <v>236</v>
      </c>
      <c r="E62" s="49" t="s">
        <v>235</v>
      </c>
      <c r="F62" s="838">
        <v>3</v>
      </c>
      <c r="G62" s="49">
        <v>0.5</v>
      </c>
      <c r="H62" s="177">
        <v>284.15747885277699</v>
      </c>
      <c r="I62" s="49">
        <v>4.1481748086403796</v>
      </c>
      <c r="J62" s="838">
        <v>8</v>
      </c>
      <c r="K62" s="49">
        <v>0.8</v>
      </c>
      <c r="L62" s="177">
        <v>297.04144818697102</v>
      </c>
      <c r="M62" s="49">
        <v>2.1891289603478898</v>
      </c>
      <c r="N62" s="838">
        <v>21</v>
      </c>
      <c r="O62" s="49">
        <v>1</v>
      </c>
    </row>
    <row r="63" spans="2:15" ht="12.75" customHeight="1" thickBot="1">
      <c r="B63" s="1068"/>
      <c r="C63" s="60" t="s">
        <v>197</v>
      </c>
      <c r="D63" s="59" t="s">
        <v>236</v>
      </c>
      <c r="E63" s="51" t="s">
        <v>235</v>
      </c>
      <c r="F63" s="837">
        <v>1</v>
      </c>
      <c r="G63" s="51">
        <v>0.3</v>
      </c>
      <c r="H63" s="59">
        <v>273.33432693374198</v>
      </c>
      <c r="I63" s="51">
        <v>3.9243389648087899</v>
      </c>
      <c r="J63" s="837">
        <v>8</v>
      </c>
      <c r="K63" s="51">
        <v>0.9</v>
      </c>
      <c r="L63" s="59">
        <v>296.96845805491103</v>
      </c>
      <c r="M63" s="51">
        <v>3.8902771244047201</v>
      </c>
      <c r="N63" s="837">
        <v>16</v>
      </c>
      <c r="O63" s="51">
        <v>1.1000000000000001</v>
      </c>
    </row>
    <row r="64" spans="2:15" ht="12.75" customHeight="1" thickBot="1">
      <c r="B64" s="1068"/>
      <c r="C64" s="176" t="s">
        <v>16</v>
      </c>
      <c r="D64" s="186" t="s">
        <v>236</v>
      </c>
      <c r="E64" s="527" t="s">
        <v>235</v>
      </c>
      <c r="F64" s="839" t="s">
        <v>236</v>
      </c>
      <c r="G64" s="527" t="s">
        <v>235</v>
      </c>
      <c r="H64" s="186">
        <v>291.108529051826</v>
      </c>
      <c r="I64" s="527">
        <v>4.6625142410675897</v>
      </c>
      <c r="J64" s="839">
        <v>21</v>
      </c>
      <c r="K64" s="527">
        <v>2.4</v>
      </c>
      <c r="L64" s="186">
        <v>293.34746336949399</v>
      </c>
      <c r="M64" s="527">
        <v>4.8741442973853504</v>
      </c>
      <c r="N64" s="839">
        <v>23</v>
      </c>
      <c r="O64" s="527">
        <v>2.9</v>
      </c>
    </row>
    <row r="65" spans="2:15" ht="12.75" customHeight="1" thickBot="1">
      <c r="B65" s="1068"/>
      <c r="C65" s="60" t="s">
        <v>17</v>
      </c>
      <c r="D65" s="59" t="s">
        <v>236</v>
      </c>
      <c r="E65" s="51" t="s">
        <v>235</v>
      </c>
      <c r="F65" s="837">
        <v>5</v>
      </c>
      <c r="G65" s="51">
        <v>0.9</v>
      </c>
      <c r="H65" s="59" t="s">
        <v>236</v>
      </c>
      <c r="I65" s="51" t="s">
        <v>235</v>
      </c>
      <c r="J65" s="837">
        <v>6</v>
      </c>
      <c r="K65" s="51">
        <v>1.1000000000000001</v>
      </c>
      <c r="L65" s="59">
        <v>286.11734796183498</v>
      </c>
      <c r="M65" s="51">
        <v>3.6291804177040698</v>
      </c>
      <c r="N65" s="837">
        <v>19</v>
      </c>
      <c r="O65" s="51">
        <v>1.8</v>
      </c>
    </row>
    <row r="66" spans="2:15" ht="12.75" customHeight="1" thickBot="1">
      <c r="B66" s="1068"/>
      <c r="C66" s="175" t="s">
        <v>18</v>
      </c>
      <c r="D66" s="177" t="s">
        <v>236</v>
      </c>
      <c r="E66" s="49" t="s">
        <v>235</v>
      </c>
      <c r="F66" s="838">
        <v>2</v>
      </c>
      <c r="G66" s="49">
        <v>0.3</v>
      </c>
      <c r="H66" s="177">
        <v>299.28058900670402</v>
      </c>
      <c r="I66" s="49">
        <v>2.2905609322068701</v>
      </c>
      <c r="J66" s="838">
        <v>12</v>
      </c>
      <c r="K66" s="49">
        <v>0.7</v>
      </c>
      <c r="L66" s="177">
        <v>300.22281795230401</v>
      </c>
      <c r="M66" s="49">
        <v>2.2278583232345199</v>
      </c>
      <c r="N66" s="838">
        <v>16</v>
      </c>
      <c r="O66" s="49">
        <v>0.8</v>
      </c>
    </row>
    <row r="67" spans="2:15" ht="12.75" customHeight="1" thickBot="1">
      <c r="B67" s="1068"/>
      <c r="C67" s="60" t="s">
        <v>19</v>
      </c>
      <c r="D67" s="59" t="s">
        <v>236</v>
      </c>
      <c r="E67" s="51" t="s">
        <v>235</v>
      </c>
      <c r="F67" s="837">
        <v>3</v>
      </c>
      <c r="G67" s="51">
        <v>0.7</v>
      </c>
      <c r="H67" s="59">
        <v>302.92642966129898</v>
      </c>
      <c r="I67" s="51">
        <v>4.3371117152210603</v>
      </c>
      <c r="J67" s="837">
        <v>16</v>
      </c>
      <c r="K67" s="51">
        <v>1.5</v>
      </c>
      <c r="L67" s="59">
        <v>317.24555393842502</v>
      </c>
      <c r="M67" s="51">
        <v>3.38894512862645</v>
      </c>
      <c r="N67" s="837">
        <v>24</v>
      </c>
      <c r="O67" s="51">
        <v>1.7</v>
      </c>
    </row>
    <row r="68" spans="2:15" ht="12.75" customHeight="1" thickBot="1">
      <c r="B68" s="1068"/>
      <c r="C68" s="175" t="s">
        <v>469</v>
      </c>
      <c r="D68" s="177" t="s">
        <v>236</v>
      </c>
      <c r="E68" s="49" t="s">
        <v>235</v>
      </c>
      <c r="F68" s="838">
        <v>2</v>
      </c>
      <c r="G68" s="49">
        <v>0.4</v>
      </c>
      <c r="H68" s="177">
        <v>294.55464067025201</v>
      </c>
      <c r="I68" s="49">
        <v>3.2948977078445401</v>
      </c>
      <c r="J68" s="838">
        <v>13</v>
      </c>
      <c r="K68" s="49">
        <v>1</v>
      </c>
      <c r="L68" s="177">
        <v>305.134902138737</v>
      </c>
      <c r="M68" s="49">
        <v>3.2138246232289198</v>
      </c>
      <c r="N68" s="838">
        <v>22</v>
      </c>
      <c r="O68" s="49">
        <v>1.2</v>
      </c>
    </row>
    <row r="69" spans="2:15" ht="12.75" customHeight="1" thickBot="1">
      <c r="B69" s="1068"/>
      <c r="C69" s="60" t="s">
        <v>505</v>
      </c>
      <c r="D69" s="59" t="s">
        <v>236</v>
      </c>
      <c r="E69" s="51" t="s">
        <v>235</v>
      </c>
      <c r="F69" s="837">
        <v>3</v>
      </c>
      <c r="G69" s="51">
        <v>0.5</v>
      </c>
      <c r="H69" s="59">
        <v>286.283052338684</v>
      </c>
      <c r="I69" s="51">
        <v>4.2162637237900498</v>
      </c>
      <c r="J69" s="837">
        <v>13</v>
      </c>
      <c r="K69" s="51">
        <v>1</v>
      </c>
      <c r="L69" s="59">
        <v>302.25098505281397</v>
      </c>
      <c r="M69" s="51">
        <v>2.6050760989320301</v>
      </c>
      <c r="N69" s="837">
        <v>24</v>
      </c>
      <c r="O69" s="51">
        <v>1.4</v>
      </c>
    </row>
    <row r="70" spans="2:15" ht="12.75" customHeight="1" thickBot="1">
      <c r="B70" s="1068"/>
      <c r="C70" s="175" t="s">
        <v>517</v>
      </c>
      <c r="D70" s="191"/>
      <c r="E70" s="49" t="s">
        <v>235</v>
      </c>
      <c r="F70" s="838">
        <v>2</v>
      </c>
      <c r="G70" s="49">
        <v>0.7</v>
      </c>
      <c r="H70" s="191">
        <v>295.98</v>
      </c>
      <c r="I70" s="49">
        <v>5.6939000043343402</v>
      </c>
      <c r="J70" s="838">
        <v>9</v>
      </c>
      <c r="K70" s="49">
        <v>1.4</v>
      </c>
      <c r="L70" s="191">
        <v>294.8</v>
      </c>
      <c r="M70" s="49">
        <v>4.9493282260464104</v>
      </c>
      <c r="N70" s="838">
        <v>21</v>
      </c>
      <c r="O70" s="49">
        <v>2</v>
      </c>
    </row>
    <row r="71" spans="2:15" ht="12.75" customHeight="1" thickBot="1">
      <c r="B71" s="1068"/>
      <c r="C71" s="60" t="s">
        <v>20</v>
      </c>
      <c r="D71" s="59" t="s">
        <v>236</v>
      </c>
      <c r="E71" s="51" t="s">
        <v>235</v>
      </c>
      <c r="F71" s="837">
        <v>6</v>
      </c>
      <c r="G71" s="51">
        <v>1</v>
      </c>
      <c r="H71" s="59">
        <v>278.88430824141199</v>
      </c>
      <c r="I71" s="51">
        <v>6.2935240266684502</v>
      </c>
      <c r="J71" s="837">
        <v>12</v>
      </c>
      <c r="K71" s="51">
        <v>1.5</v>
      </c>
      <c r="L71" s="59">
        <v>290.21222219240599</v>
      </c>
      <c r="M71" s="51">
        <v>3.9894078739329899</v>
      </c>
      <c r="N71" s="837">
        <v>17</v>
      </c>
      <c r="O71" s="51">
        <v>1.7</v>
      </c>
    </row>
    <row r="72" spans="2:15" ht="12.75" customHeight="1" thickBot="1">
      <c r="B72" s="1068"/>
      <c r="C72" s="175" t="s">
        <v>21</v>
      </c>
      <c r="D72" s="177" t="s">
        <v>236</v>
      </c>
      <c r="E72" s="49" t="s">
        <v>235</v>
      </c>
      <c r="F72" s="838">
        <v>8</v>
      </c>
      <c r="G72" s="49">
        <v>3</v>
      </c>
      <c r="H72" s="177" t="s">
        <v>236</v>
      </c>
      <c r="I72" s="49" t="s">
        <v>235</v>
      </c>
      <c r="J72" s="838">
        <v>12</v>
      </c>
      <c r="K72" s="49">
        <v>2.9</v>
      </c>
      <c r="L72" s="177" t="s">
        <v>236</v>
      </c>
      <c r="M72" s="49" t="s">
        <v>235</v>
      </c>
      <c r="N72" s="838">
        <v>18</v>
      </c>
      <c r="O72" s="49">
        <v>3.7</v>
      </c>
    </row>
    <row r="73" spans="2:15" ht="12.75" customHeight="1" thickBot="1">
      <c r="B73" s="1068"/>
      <c r="C73" s="60" t="s">
        <v>195</v>
      </c>
      <c r="D73" s="59" t="s">
        <v>236</v>
      </c>
      <c r="E73" s="51" t="s">
        <v>235</v>
      </c>
      <c r="F73" s="837" t="s">
        <v>49</v>
      </c>
      <c r="G73" s="51" t="s">
        <v>235</v>
      </c>
      <c r="H73" s="59">
        <v>300.92555852239599</v>
      </c>
      <c r="I73" s="51">
        <v>4.5398043110475301</v>
      </c>
      <c r="J73" s="837">
        <v>7</v>
      </c>
      <c r="K73" s="51">
        <v>0.7</v>
      </c>
      <c r="L73" s="59">
        <v>309.76073232453803</v>
      </c>
      <c r="M73" s="51">
        <v>2.3006236137624301</v>
      </c>
      <c r="N73" s="837">
        <v>22</v>
      </c>
      <c r="O73" s="51">
        <v>1.2</v>
      </c>
    </row>
    <row r="74" spans="2:15" ht="12.75" customHeight="1" thickBot="1">
      <c r="B74" s="1068"/>
      <c r="C74" s="175" t="s">
        <v>22</v>
      </c>
      <c r="D74" s="177" t="s">
        <v>236</v>
      </c>
      <c r="E74" s="49" t="s">
        <v>235</v>
      </c>
      <c r="F74" s="838">
        <v>2</v>
      </c>
      <c r="G74" s="49">
        <v>0.5</v>
      </c>
      <c r="H74" s="177">
        <v>279.44090671182602</v>
      </c>
      <c r="I74" s="49">
        <v>3.2085049124094098</v>
      </c>
      <c r="J74" s="838">
        <v>12</v>
      </c>
      <c r="K74" s="49">
        <v>0.8</v>
      </c>
      <c r="L74" s="177">
        <v>293.35276322590602</v>
      </c>
      <c r="M74" s="49">
        <v>2.7740699487299598</v>
      </c>
      <c r="N74" s="838">
        <v>22</v>
      </c>
      <c r="O74" s="49">
        <v>1.2</v>
      </c>
    </row>
    <row r="75" spans="2:15" ht="12.75" customHeight="1" thickBot="1">
      <c r="B75" s="1068"/>
      <c r="C75" s="60" t="s">
        <v>196</v>
      </c>
      <c r="D75" s="59" t="s">
        <v>236</v>
      </c>
      <c r="E75" s="51" t="s">
        <v>235</v>
      </c>
      <c r="F75" s="837">
        <v>4</v>
      </c>
      <c r="G75" s="51">
        <v>1</v>
      </c>
      <c r="H75" s="59" t="s">
        <v>236</v>
      </c>
      <c r="I75" s="51" t="s">
        <v>235</v>
      </c>
      <c r="J75" s="837">
        <v>8</v>
      </c>
      <c r="K75" s="51">
        <v>1.3</v>
      </c>
      <c r="L75" s="59">
        <v>315.346542850503</v>
      </c>
      <c r="M75" s="51">
        <v>3.2860895931295602</v>
      </c>
      <c r="N75" s="837">
        <v>26</v>
      </c>
      <c r="O75" s="51">
        <v>1.6</v>
      </c>
    </row>
    <row r="76" spans="2:15" ht="12.75" customHeight="1" thickBot="1">
      <c r="B76" s="1068"/>
      <c r="C76" s="175" t="s">
        <v>24</v>
      </c>
      <c r="D76" s="177" t="s">
        <v>236</v>
      </c>
      <c r="E76" s="49" t="s">
        <v>235</v>
      </c>
      <c r="F76" s="838" t="s">
        <v>49</v>
      </c>
      <c r="G76" s="49" t="s">
        <v>235</v>
      </c>
      <c r="H76" s="177">
        <v>296.52211578862199</v>
      </c>
      <c r="I76" s="49">
        <v>2.5333699203322699</v>
      </c>
      <c r="J76" s="838">
        <v>19</v>
      </c>
      <c r="K76" s="49">
        <v>1.3</v>
      </c>
      <c r="L76" s="177">
        <v>304.96887330041801</v>
      </c>
      <c r="M76" s="49">
        <v>3.0551448901001401</v>
      </c>
      <c r="N76" s="838">
        <v>18</v>
      </c>
      <c r="O76" s="49">
        <v>1.1000000000000001</v>
      </c>
    </row>
    <row r="77" spans="2:15" ht="12.75" customHeight="1" thickBot="1">
      <c r="B77" s="1068"/>
      <c r="C77" s="60" t="s">
        <v>194</v>
      </c>
      <c r="D77" s="59" t="s">
        <v>236</v>
      </c>
      <c r="E77" s="51" t="s">
        <v>235</v>
      </c>
      <c r="F77" s="837" t="s">
        <v>49</v>
      </c>
      <c r="G77" s="51" t="s">
        <v>235</v>
      </c>
      <c r="H77" s="59">
        <v>290.43799731448701</v>
      </c>
      <c r="I77" s="51">
        <v>7.6612904381658202</v>
      </c>
      <c r="J77" s="837">
        <v>17</v>
      </c>
      <c r="K77" s="51">
        <v>2.5</v>
      </c>
      <c r="L77" s="59">
        <v>307.53552110460998</v>
      </c>
      <c r="M77" s="51">
        <v>5.6821679068451498</v>
      </c>
      <c r="N77" s="837">
        <v>21</v>
      </c>
      <c r="O77" s="51">
        <v>2.7</v>
      </c>
    </row>
    <row r="78" spans="2:15" ht="12.75" customHeight="1" thickBot="1">
      <c r="B78" s="1068"/>
      <c r="C78" s="176" t="s">
        <v>25</v>
      </c>
      <c r="D78" s="186" t="s">
        <v>236</v>
      </c>
      <c r="E78" s="527" t="s">
        <v>235</v>
      </c>
      <c r="F78" s="839">
        <v>4</v>
      </c>
      <c r="G78" s="527">
        <v>0.7</v>
      </c>
      <c r="H78" s="186">
        <v>294.56766824466899</v>
      </c>
      <c r="I78" s="527">
        <v>3.7693462774653601</v>
      </c>
      <c r="J78" s="839">
        <v>11</v>
      </c>
      <c r="K78" s="527">
        <v>1</v>
      </c>
      <c r="L78" s="186">
        <v>296.41706106211899</v>
      </c>
      <c r="M78" s="527">
        <v>3.10924387764666</v>
      </c>
      <c r="N78" s="839">
        <v>19</v>
      </c>
      <c r="O78" s="527">
        <v>1.3</v>
      </c>
    </row>
    <row r="79" spans="2:15" ht="12.75" customHeight="1" thickBot="1">
      <c r="B79" s="1068"/>
      <c r="C79" s="271" t="s">
        <v>23</v>
      </c>
      <c r="D79" s="269">
        <v>270.42239322098499</v>
      </c>
      <c r="E79" s="528">
        <v>5.7279014679811002</v>
      </c>
      <c r="F79" s="840">
        <v>3</v>
      </c>
      <c r="G79" s="528">
        <v>0.2</v>
      </c>
      <c r="H79" s="269">
        <v>289.72549408699501</v>
      </c>
      <c r="I79" s="528">
        <v>1.11649965512324</v>
      </c>
      <c r="J79" s="840">
        <v>11</v>
      </c>
      <c r="K79" s="528">
        <v>0.3</v>
      </c>
      <c r="L79" s="269">
        <v>300.41130770924298</v>
      </c>
      <c r="M79" s="528">
        <v>0.775863394815549</v>
      </c>
      <c r="N79" s="840">
        <v>22</v>
      </c>
      <c r="O79" s="528">
        <v>0.4</v>
      </c>
    </row>
    <row r="80" spans="2:15" ht="12.75" customHeight="1" thickBot="1">
      <c r="B80" s="1069"/>
      <c r="C80" s="292" t="s">
        <v>26</v>
      </c>
      <c r="D80" s="293" t="s">
        <v>252</v>
      </c>
      <c r="E80" s="529" t="s">
        <v>235</v>
      </c>
      <c r="F80" s="841">
        <v>3</v>
      </c>
      <c r="G80" s="529">
        <v>0.2</v>
      </c>
      <c r="H80" s="293">
        <v>291.70328069728203</v>
      </c>
      <c r="I80" s="529">
        <v>1.35266232521568</v>
      </c>
      <c r="J80" s="841">
        <v>12</v>
      </c>
      <c r="K80" s="529">
        <v>0.4</v>
      </c>
      <c r="L80" s="293">
        <v>299.46064796114501</v>
      </c>
      <c r="M80" s="529">
        <v>0.94056107226193397</v>
      </c>
      <c r="N80" s="841">
        <v>21</v>
      </c>
      <c r="O80" s="529">
        <v>0.5</v>
      </c>
    </row>
    <row r="82" spans="2:20" ht="13.5" customHeight="1">
      <c r="B82" s="38" t="s">
        <v>487</v>
      </c>
    </row>
    <row r="83" spans="2:20" ht="13.5" customHeight="1">
      <c r="B83" s="38" t="s">
        <v>486</v>
      </c>
    </row>
    <row r="84" spans="2:20" ht="13.5" customHeight="1">
      <c r="B84" s="38" t="s">
        <v>485</v>
      </c>
    </row>
    <row r="85" spans="2:20" ht="13.5" customHeight="1">
      <c r="B85" s="38" t="s">
        <v>484</v>
      </c>
    </row>
    <row r="86" spans="2:20" ht="13.5" customHeight="1">
      <c r="B86" s="38" t="s">
        <v>483</v>
      </c>
    </row>
    <row r="87" spans="2:20" ht="13.5" customHeight="1">
      <c r="B87" s="38" t="s">
        <v>482</v>
      </c>
    </row>
    <row r="88" spans="2:20" ht="13.5" customHeight="1">
      <c r="B88" s="38" t="s">
        <v>481</v>
      </c>
    </row>
    <row r="91" spans="2:20" ht="12.75" customHeight="1">
      <c r="R91" s="164"/>
      <c r="S91" s="164"/>
      <c r="T91" s="164"/>
    </row>
    <row r="92" spans="2:20" ht="12.75" customHeight="1">
      <c r="R92" s="164"/>
      <c r="S92" s="164"/>
      <c r="T92" s="164"/>
    </row>
    <row r="93" spans="2:20" ht="12.75" customHeight="1">
      <c r="R93" s="164"/>
      <c r="S93" s="164"/>
      <c r="T93" s="164"/>
    </row>
    <row r="94" spans="2:20" ht="12.75" customHeight="1">
      <c r="R94" s="164"/>
      <c r="S94" s="164"/>
      <c r="T94" s="164"/>
    </row>
    <row r="95" spans="2:20" ht="12.75" customHeight="1">
      <c r="R95" s="164"/>
      <c r="S95" s="164"/>
      <c r="T95" s="164"/>
    </row>
    <row r="96" spans="2:20" ht="12.75" customHeight="1">
      <c r="R96" s="164"/>
      <c r="S96" s="164"/>
      <c r="T96" s="164"/>
    </row>
    <row r="97" spans="18:20" ht="12.75" customHeight="1">
      <c r="R97" s="164"/>
      <c r="S97" s="164"/>
      <c r="T97" s="164"/>
    </row>
    <row r="98" spans="18:20" ht="12.75" customHeight="1">
      <c r="R98" s="164"/>
      <c r="S98" s="164"/>
      <c r="T98" s="164"/>
    </row>
    <row r="99" spans="18:20" ht="12.75" customHeight="1">
      <c r="R99" s="164"/>
      <c r="S99" s="164"/>
      <c r="T99" s="164"/>
    </row>
    <row r="100" spans="18:20" ht="12.75" customHeight="1">
      <c r="R100" s="164"/>
      <c r="S100" s="164"/>
      <c r="T100" s="164"/>
    </row>
    <row r="101" spans="18:20" ht="12.75" customHeight="1">
      <c r="R101" s="164"/>
      <c r="S101" s="164"/>
      <c r="T101" s="164"/>
    </row>
    <row r="102" spans="18:20" ht="12.75" customHeight="1">
      <c r="R102" s="164"/>
      <c r="S102" s="164"/>
      <c r="T102" s="164"/>
    </row>
    <row r="103" spans="18:20" ht="12.75" customHeight="1">
      <c r="R103" s="164"/>
      <c r="S103" s="164"/>
      <c r="T103" s="164"/>
    </row>
    <row r="104" spans="18:20" ht="12.75" customHeight="1">
      <c r="R104" s="164"/>
      <c r="S104" s="164"/>
      <c r="T104" s="164"/>
    </row>
    <row r="105" spans="18:20" ht="12.75" customHeight="1">
      <c r="R105" s="164"/>
      <c r="S105" s="164"/>
      <c r="T105" s="164"/>
    </row>
    <row r="106" spans="18:20" ht="12.75" customHeight="1">
      <c r="R106" s="164"/>
      <c r="S106" s="164"/>
      <c r="T106" s="164"/>
    </row>
    <row r="107" spans="18:20" ht="12.75" customHeight="1">
      <c r="R107" s="164"/>
      <c r="S107" s="164"/>
      <c r="T107" s="164"/>
    </row>
    <row r="108" spans="18:20" ht="12.75" customHeight="1">
      <c r="R108" s="164"/>
      <c r="S108" s="164"/>
      <c r="T108" s="164"/>
    </row>
    <row r="109" spans="18:20" ht="12.75" customHeight="1">
      <c r="R109" s="164"/>
      <c r="S109" s="164"/>
      <c r="T109" s="164"/>
    </row>
    <row r="110" spans="18:20" ht="12.75" customHeight="1">
      <c r="R110" s="164"/>
      <c r="S110" s="164"/>
      <c r="T110" s="164"/>
    </row>
    <row r="111" spans="18:20" ht="12.75" customHeight="1">
      <c r="R111" s="164"/>
      <c r="S111" s="164"/>
      <c r="T111" s="164"/>
    </row>
    <row r="112" spans="18:20" ht="12.75" customHeight="1">
      <c r="R112" s="164"/>
      <c r="S112" s="164"/>
      <c r="T112" s="164"/>
    </row>
    <row r="113" spans="18:20" ht="12.75" customHeight="1">
      <c r="R113" s="164"/>
      <c r="S113" s="164"/>
      <c r="T113" s="164"/>
    </row>
    <row r="114" spans="18:20" ht="12.75" customHeight="1">
      <c r="R114" s="164"/>
      <c r="S114" s="164"/>
      <c r="T114" s="164"/>
    </row>
    <row r="115" spans="18:20" ht="12.75" customHeight="1">
      <c r="R115" s="164"/>
      <c r="S115" s="164"/>
      <c r="T115" s="164"/>
    </row>
    <row r="116" spans="18:20" ht="12.75" customHeight="1">
      <c r="R116" s="164"/>
      <c r="S116" s="164"/>
      <c r="T116" s="164"/>
    </row>
  </sheetData>
  <sortState ref="Q13:T35">
    <sortCondition ref="Q14"/>
  </sortState>
  <mergeCells count="7">
    <mergeCell ref="L4:O4"/>
    <mergeCell ref="D3:O3"/>
    <mergeCell ref="B6:B30"/>
    <mergeCell ref="B31:B55"/>
    <mergeCell ref="B56:B80"/>
    <mergeCell ref="D4:G4"/>
    <mergeCell ref="H4:K4"/>
  </mergeCells>
  <pageMargins left="0.75" right="0.75" top="1" bottom="1" header="0.5" footer="0.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B1:T30"/>
  <sheetViews>
    <sheetView showGridLines="0" zoomScale="80" zoomScaleNormal="80" workbookViewId="0">
      <selection activeCell="D26" sqref="D26"/>
    </sheetView>
  </sheetViews>
  <sheetFormatPr baseColWidth="10" defaultColWidth="9.109375" defaultRowHeight="12.75" customHeight="1"/>
  <cols>
    <col min="1" max="1" width="9.109375" style="164" customWidth="1"/>
    <col min="2" max="2" width="10.88671875" style="164" customWidth="1"/>
    <col min="3" max="3" width="16.33203125" style="164" customWidth="1"/>
    <col min="4" max="15" width="8.6640625" style="164" customWidth="1"/>
    <col min="16" max="16" width="9.109375" style="164" customWidth="1"/>
    <col min="17" max="17" width="10.109375" style="164" customWidth="1"/>
    <col min="18" max="19" width="9.109375" style="164" customWidth="1"/>
    <col min="20" max="20" width="11.6640625" style="164" customWidth="1"/>
    <col min="21" max="171" width="9.109375" style="164" customWidth="1"/>
    <col min="172" max="16384" width="9.109375" style="164"/>
  </cols>
  <sheetData>
    <row r="1" spans="2:20" ht="12.75" customHeight="1">
      <c r="B1" s="164" t="s">
        <v>659</v>
      </c>
    </row>
    <row r="2" spans="2:20" ht="12.75" customHeight="1" thickBot="1"/>
    <row r="3" spans="2:20" ht="12.75" customHeight="1" thickBot="1">
      <c r="B3" s="301" t="s">
        <v>75</v>
      </c>
      <c r="C3" s="301" t="s">
        <v>75</v>
      </c>
      <c r="D3" s="1091" t="s">
        <v>319</v>
      </c>
      <c r="E3" s="1100"/>
      <c r="F3" s="1100"/>
      <c r="G3" s="1100"/>
      <c r="H3" s="1100"/>
      <c r="I3" s="1100"/>
      <c r="J3" s="1100"/>
      <c r="K3" s="1100"/>
      <c r="L3" s="1100"/>
      <c r="M3" s="1100"/>
      <c r="N3" s="1100"/>
      <c r="O3" s="1100"/>
    </row>
    <row r="4" spans="2:20" ht="12.75" customHeight="1" thickBot="1">
      <c r="B4" s="301" t="s">
        <v>75</v>
      </c>
      <c r="C4" s="301" t="s">
        <v>75</v>
      </c>
      <c r="D4" s="1091" t="s">
        <v>313</v>
      </c>
      <c r="E4" s="1100"/>
      <c r="F4" s="1100"/>
      <c r="G4" s="1100"/>
      <c r="H4" s="1091" t="s">
        <v>314</v>
      </c>
      <c r="I4" s="1100"/>
      <c r="J4" s="1100"/>
      <c r="K4" s="1100"/>
      <c r="L4" s="1091" t="s">
        <v>315</v>
      </c>
      <c r="M4" s="1100"/>
      <c r="N4" s="1100"/>
      <c r="O4" s="1100"/>
    </row>
    <row r="5" spans="2:20" ht="12.75" customHeight="1" thickBot="1">
      <c r="B5" s="300"/>
      <c r="C5" s="300"/>
      <c r="D5" s="842" t="s">
        <v>6</v>
      </c>
      <c r="E5" s="842" t="s">
        <v>31</v>
      </c>
      <c r="F5" s="843" t="s">
        <v>245</v>
      </c>
      <c r="G5" s="844" t="s">
        <v>31</v>
      </c>
      <c r="H5" s="842" t="s">
        <v>6</v>
      </c>
      <c r="I5" s="842" t="s">
        <v>31</v>
      </c>
      <c r="J5" s="843" t="s">
        <v>245</v>
      </c>
      <c r="K5" s="844" t="s">
        <v>31</v>
      </c>
      <c r="L5" s="842" t="s">
        <v>6</v>
      </c>
      <c r="M5" s="842" t="s">
        <v>31</v>
      </c>
      <c r="N5" s="843" t="s">
        <v>245</v>
      </c>
      <c r="O5" s="844" t="s">
        <v>31</v>
      </c>
      <c r="R5" s="842" t="s">
        <v>480</v>
      </c>
      <c r="S5" s="842" t="s">
        <v>243</v>
      </c>
      <c r="T5" s="843" t="s">
        <v>238</v>
      </c>
    </row>
    <row r="6" spans="2:20" ht="12.75" customHeight="1" thickBot="1">
      <c r="B6" s="1102" t="s">
        <v>479</v>
      </c>
      <c r="C6" s="808" t="s">
        <v>23</v>
      </c>
      <c r="D6" s="835">
        <v>240.89247917527899</v>
      </c>
      <c r="E6" s="835">
        <v>1.4042216482957299</v>
      </c>
      <c r="F6" s="835">
        <v>4</v>
      </c>
      <c r="G6" s="835">
        <v>0.1</v>
      </c>
      <c r="H6" s="835">
        <v>258.54441721388901</v>
      </c>
      <c r="I6" s="835">
        <v>1.6657110071796699</v>
      </c>
      <c r="J6" s="835">
        <v>2</v>
      </c>
      <c r="K6" s="835">
        <v>0.1</v>
      </c>
      <c r="L6" s="835">
        <v>259.13130585560202</v>
      </c>
      <c r="M6" s="835">
        <v>10.8419540068403</v>
      </c>
      <c r="N6" s="835">
        <v>1</v>
      </c>
      <c r="O6" s="835">
        <v>0</v>
      </c>
      <c r="Q6" s="874" t="s">
        <v>23</v>
      </c>
      <c r="R6" s="875">
        <f t="shared" ref="R6:R11" si="0">D6</f>
        <v>240.89247917527899</v>
      </c>
      <c r="S6" s="875">
        <f>(H6*J6+H12*J12+D12*F12)/(J6+J12+F12)</f>
        <v>267.99331118746119</v>
      </c>
      <c r="T6" s="875">
        <f>(L6*N6+L12*N12+L18*N18+H18*J18+D18*F18)/(N6+N12+N18+J18+F18)</f>
        <v>286.89501791777263</v>
      </c>
    </row>
    <row r="7" spans="2:20" ht="12.75" customHeight="1" thickBot="1">
      <c r="B7" s="1103"/>
      <c r="C7" s="60" t="s">
        <v>19</v>
      </c>
      <c r="D7" s="59" t="s">
        <v>236</v>
      </c>
      <c r="E7" s="51" t="s">
        <v>235</v>
      </c>
      <c r="F7" s="837">
        <v>2</v>
      </c>
      <c r="G7" s="51">
        <v>0.3</v>
      </c>
      <c r="H7" s="59" t="s">
        <v>236</v>
      </c>
      <c r="I7" s="51" t="s">
        <v>235</v>
      </c>
      <c r="J7" s="837">
        <v>1</v>
      </c>
      <c r="K7" s="51">
        <v>0.3</v>
      </c>
      <c r="L7" s="59" t="s">
        <v>236</v>
      </c>
      <c r="M7" s="51" t="s">
        <v>235</v>
      </c>
      <c r="N7" s="837" t="s">
        <v>49</v>
      </c>
      <c r="O7" s="51" t="s">
        <v>235</v>
      </c>
      <c r="Q7" s="175" t="s">
        <v>19</v>
      </c>
      <c r="R7" s="177" t="str">
        <f t="shared" si="0"/>
        <v>‡</v>
      </c>
      <c r="S7" s="177">
        <f>(H13*J13+D13*F13)/(J13+F13)</f>
        <v>279.46339679739407</v>
      </c>
      <c r="T7" s="177">
        <f>(L13*N13+L19*N19+H19*J19)/(N13+N19+J19)</f>
        <v>300.94546423685955</v>
      </c>
    </row>
    <row r="8" spans="2:20" ht="12.75" customHeight="1" thickBot="1">
      <c r="B8" s="1103"/>
      <c r="C8" s="175" t="s">
        <v>10</v>
      </c>
      <c r="D8" s="177" t="s">
        <v>236</v>
      </c>
      <c r="E8" s="49" t="s">
        <v>235</v>
      </c>
      <c r="F8" s="838">
        <v>2</v>
      </c>
      <c r="G8" s="49">
        <v>0.4</v>
      </c>
      <c r="H8" s="177">
        <v>242.501713430287</v>
      </c>
      <c r="I8" s="49">
        <v>5.9831412572369098</v>
      </c>
      <c r="J8" s="838">
        <v>4</v>
      </c>
      <c r="K8" s="49">
        <v>0.5</v>
      </c>
      <c r="L8" s="177" t="s">
        <v>236</v>
      </c>
      <c r="M8" s="49" t="s">
        <v>235</v>
      </c>
      <c r="N8" s="838">
        <v>1</v>
      </c>
      <c r="O8" s="49">
        <v>0.3</v>
      </c>
      <c r="Q8" s="60" t="s">
        <v>10</v>
      </c>
      <c r="R8" s="59" t="str">
        <f t="shared" si="0"/>
        <v>‡</v>
      </c>
      <c r="S8" s="59">
        <f>(H8*J8+H14*J14)/(J8+J14)</f>
        <v>265.03303170747193</v>
      </c>
      <c r="T8" s="59">
        <f>(L14*N14+L20*N20+H20*J20)/(N14+N20+J20)</f>
        <v>292.92583517664394</v>
      </c>
    </row>
    <row r="9" spans="2:20" ht="12.75" customHeight="1" thickBot="1">
      <c r="B9" s="1103"/>
      <c r="C9" s="60" t="s">
        <v>21</v>
      </c>
      <c r="D9" s="59">
        <v>236.52708216601999</v>
      </c>
      <c r="E9" s="51">
        <v>5.2807355982136102</v>
      </c>
      <c r="F9" s="837">
        <v>7</v>
      </c>
      <c r="G9" s="51">
        <v>0.5</v>
      </c>
      <c r="H9" s="59">
        <v>243.51461495611099</v>
      </c>
      <c r="I9" s="51">
        <v>6.2765037737805098</v>
      </c>
      <c r="J9" s="837">
        <v>2</v>
      </c>
      <c r="K9" s="51">
        <v>0.3</v>
      </c>
      <c r="L9" s="59" t="s">
        <v>236</v>
      </c>
      <c r="M9" s="51" t="s">
        <v>235</v>
      </c>
      <c r="N9" s="837" t="s">
        <v>49</v>
      </c>
      <c r="O9" s="51" t="s">
        <v>235</v>
      </c>
      <c r="Q9" s="175" t="s">
        <v>21</v>
      </c>
      <c r="R9" s="177">
        <f t="shared" si="0"/>
        <v>236.52708216601999</v>
      </c>
      <c r="S9" s="177">
        <f>(H9*J9+H15*J15+D15*F15)/(J9+J15+F15)</f>
        <v>259.23033588100975</v>
      </c>
      <c r="T9" s="177" t="e">
        <f>(L9*N9+L15*N15+L21*N21+H21*J21+D21*F21)/(N9+N15+N21+J21+F21)</f>
        <v>#VALUE!</v>
      </c>
    </row>
    <row r="10" spans="2:20" ht="12.75" customHeight="1" thickBot="1">
      <c r="B10" s="1103"/>
      <c r="C10" s="175" t="s">
        <v>17</v>
      </c>
      <c r="D10" s="177">
        <v>244.47310900947099</v>
      </c>
      <c r="E10" s="49">
        <v>2.4385590753066699</v>
      </c>
      <c r="F10" s="838">
        <v>6</v>
      </c>
      <c r="G10" s="49">
        <v>0.2</v>
      </c>
      <c r="H10" s="177">
        <v>251.81178007535601</v>
      </c>
      <c r="I10" s="49">
        <v>4.9480261667755503</v>
      </c>
      <c r="J10" s="838">
        <v>1</v>
      </c>
      <c r="K10" s="49">
        <v>0.1</v>
      </c>
      <c r="L10" s="177" t="s">
        <v>236</v>
      </c>
      <c r="M10" s="49" t="s">
        <v>235</v>
      </c>
      <c r="N10" s="838" t="s">
        <v>49</v>
      </c>
      <c r="O10" s="49" t="s">
        <v>235</v>
      </c>
      <c r="Q10" s="60" t="s">
        <v>17</v>
      </c>
      <c r="R10" s="51">
        <f t="shared" si="0"/>
        <v>244.47310900947099</v>
      </c>
      <c r="S10" s="51">
        <f>(H10*J10+H16*J16+D16*F16)/(J10+J16+F16)</f>
        <v>261.45515786464171</v>
      </c>
      <c r="T10" s="51">
        <f>(L22*N22)/(N22)</f>
        <v>278.83767219766003</v>
      </c>
    </row>
    <row r="11" spans="2:20" ht="12.75" customHeight="1" thickBot="1">
      <c r="B11" s="1103"/>
      <c r="C11" s="861" t="s">
        <v>197</v>
      </c>
      <c r="D11" s="862">
        <v>218.56724537816501</v>
      </c>
      <c r="E11" s="863">
        <v>6.9420463702509796</v>
      </c>
      <c r="F11" s="864">
        <v>7</v>
      </c>
      <c r="G11" s="863">
        <v>0.7</v>
      </c>
      <c r="H11" s="862" t="s">
        <v>236</v>
      </c>
      <c r="I11" s="863" t="s">
        <v>235</v>
      </c>
      <c r="J11" s="864">
        <v>4</v>
      </c>
      <c r="K11" s="863">
        <v>0.9</v>
      </c>
      <c r="L11" s="862" t="s">
        <v>236</v>
      </c>
      <c r="M11" s="863" t="s">
        <v>235</v>
      </c>
      <c r="N11" s="864">
        <v>1</v>
      </c>
      <c r="O11" s="863">
        <v>0.2</v>
      </c>
      <c r="Q11" s="876" t="s">
        <v>197</v>
      </c>
      <c r="R11" s="877">
        <f t="shared" si="0"/>
        <v>218.56724537816501</v>
      </c>
      <c r="S11" s="877">
        <f>(+H17*J17)/(J17)</f>
        <v>247.591105819256</v>
      </c>
      <c r="T11" s="877">
        <f>(L17*N17+L23*N23+H23*J23)/(N17+N23+J23)</f>
        <v>265.63167575575557</v>
      </c>
    </row>
    <row r="12" spans="2:20" ht="12.75" customHeight="1" thickBot="1">
      <c r="B12" s="1067" t="s">
        <v>478</v>
      </c>
      <c r="C12" s="853" t="s">
        <v>23</v>
      </c>
      <c r="D12" s="865">
        <v>263.55531957348899</v>
      </c>
      <c r="E12" s="855">
        <v>1.5074011324241801</v>
      </c>
      <c r="F12" s="856">
        <v>5</v>
      </c>
      <c r="G12" s="855">
        <v>0.2</v>
      </c>
      <c r="H12" s="865">
        <v>270.561295313524</v>
      </c>
      <c r="I12" s="855">
        <v>0.76376151379523005</v>
      </c>
      <c r="J12" s="856">
        <v>16</v>
      </c>
      <c r="K12" s="855">
        <v>0.2</v>
      </c>
      <c r="L12" s="865">
        <v>283.54761898630198</v>
      </c>
      <c r="M12" s="855">
        <v>1.3617087653614399</v>
      </c>
      <c r="N12" s="856">
        <v>5</v>
      </c>
      <c r="O12" s="855">
        <v>0.1</v>
      </c>
    </row>
    <row r="13" spans="2:20" ht="12.75" customHeight="1" thickBot="1">
      <c r="B13" s="1068"/>
      <c r="C13" s="60" t="s">
        <v>19</v>
      </c>
      <c r="D13" s="59">
        <v>275.30242075950002</v>
      </c>
      <c r="E13" s="51">
        <v>5.3793304215386897</v>
      </c>
      <c r="F13" s="837">
        <v>5</v>
      </c>
      <c r="G13" s="51">
        <v>0.5</v>
      </c>
      <c r="H13" s="59">
        <v>280.76370180923601</v>
      </c>
      <c r="I13" s="51">
        <v>2.78406340602193</v>
      </c>
      <c r="J13" s="837">
        <v>16</v>
      </c>
      <c r="K13" s="51">
        <v>0.8</v>
      </c>
      <c r="L13" s="59">
        <v>295.05892423453702</v>
      </c>
      <c r="M13" s="51">
        <v>4.7355552609515303</v>
      </c>
      <c r="N13" s="837">
        <v>4</v>
      </c>
      <c r="O13" s="51">
        <v>0.4</v>
      </c>
    </row>
    <row r="14" spans="2:20" ht="12.75" customHeight="1" thickBot="1">
      <c r="B14" s="1068"/>
      <c r="C14" s="176" t="s">
        <v>10</v>
      </c>
      <c r="D14" s="186" t="s">
        <v>236</v>
      </c>
      <c r="E14" s="527" t="s">
        <v>235</v>
      </c>
      <c r="F14" s="839">
        <v>1</v>
      </c>
      <c r="G14" s="527">
        <v>0.2</v>
      </c>
      <c r="H14" s="186">
        <v>273.22623835372099</v>
      </c>
      <c r="I14" s="527">
        <v>3.1704260110852802</v>
      </c>
      <c r="J14" s="839">
        <v>11</v>
      </c>
      <c r="K14" s="527">
        <v>0.6</v>
      </c>
      <c r="L14" s="186">
        <v>290.04369315720697</v>
      </c>
      <c r="M14" s="527">
        <v>3.9900646832187499</v>
      </c>
      <c r="N14" s="839">
        <v>6</v>
      </c>
      <c r="O14" s="527">
        <v>0.4</v>
      </c>
    </row>
    <row r="15" spans="2:20" ht="12.75" customHeight="1" thickBot="1">
      <c r="B15" s="1068"/>
      <c r="C15" s="60" t="s">
        <v>21</v>
      </c>
      <c r="D15" s="59">
        <v>254.907354143893</v>
      </c>
      <c r="E15" s="51">
        <v>7.15137107406143</v>
      </c>
      <c r="F15" s="837">
        <v>11</v>
      </c>
      <c r="G15" s="51">
        <v>1.7</v>
      </c>
      <c r="H15" s="59">
        <v>262.991490212347</v>
      </c>
      <c r="I15" s="51">
        <v>4.63439866781136</v>
      </c>
      <c r="J15" s="837">
        <v>21</v>
      </c>
      <c r="K15" s="51">
        <v>1.8</v>
      </c>
      <c r="L15" s="59" t="s">
        <v>236</v>
      </c>
      <c r="M15" s="51" t="s">
        <v>235</v>
      </c>
      <c r="N15" s="837">
        <v>4</v>
      </c>
      <c r="O15" s="51">
        <v>0.8</v>
      </c>
    </row>
    <row r="16" spans="2:20" ht="12.75" customHeight="1" thickBot="1">
      <c r="B16" s="1068"/>
      <c r="C16" s="175" t="s">
        <v>17</v>
      </c>
      <c r="D16" s="177">
        <v>263.69232595608599</v>
      </c>
      <c r="E16" s="49">
        <v>5.8642486374968401</v>
      </c>
      <c r="F16" s="838">
        <v>11</v>
      </c>
      <c r="G16" s="49">
        <v>1.3</v>
      </c>
      <c r="H16" s="177">
        <v>260.457459783535</v>
      </c>
      <c r="I16" s="49">
        <v>4.0935456166882398</v>
      </c>
      <c r="J16" s="838">
        <v>15</v>
      </c>
      <c r="K16" s="49">
        <v>1.5</v>
      </c>
      <c r="L16" s="177" t="s">
        <v>236</v>
      </c>
      <c r="M16" s="49" t="s">
        <v>235</v>
      </c>
      <c r="N16" s="838">
        <v>5</v>
      </c>
      <c r="O16" s="49">
        <v>0.9</v>
      </c>
    </row>
    <row r="17" spans="2:15" ht="12.75" customHeight="1" thickBot="1">
      <c r="B17" s="1075"/>
      <c r="C17" s="866" t="s">
        <v>197</v>
      </c>
      <c r="D17" s="867" t="s">
        <v>236</v>
      </c>
      <c r="E17" s="868" t="s">
        <v>235</v>
      </c>
      <c r="F17" s="869">
        <v>3</v>
      </c>
      <c r="G17" s="868">
        <v>0.4</v>
      </c>
      <c r="H17" s="867">
        <v>247.591105819256</v>
      </c>
      <c r="I17" s="868">
        <v>4.2712493975218502</v>
      </c>
      <c r="J17" s="869">
        <v>11</v>
      </c>
      <c r="K17" s="868">
        <v>0.7</v>
      </c>
      <c r="L17" s="867">
        <v>250.570371186909</v>
      </c>
      <c r="M17" s="868">
        <v>8.5245432983520804</v>
      </c>
      <c r="N17" s="869">
        <v>4</v>
      </c>
      <c r="O17" s="868">
        <v>0.6</v>
      </c>
    </row>
    <row r="18" spans="2:15" ht="12.75" customHeight="1" thickBot="1">
      <c r="B18" s="1067" t="s">
        <v>477</v>
      </c>
      <c r="C18" s="853" t="s">
        <v>23</v>
      </c>
      <c r="D18" s="865">
        <v>258.99559108634998</v>
      </c>
      <c r="E18" s="855">
        <v>5.9855924396312403</v>
      </c>
      <c r="F18" s="856">
        <v>3</v>
      </c>
      <c r="G18" s="855">
        <v>0.2</v>
      </c>
      <c r="H18" s="865">
        <v>282.853020418526</v>
      </c>
      <c r="I18" s="855">
        <v>1.27378737651565</v>
      </c>
      <c r="J18" s="856">
        <v>11</v>
      </c>
      <c r="K18" s="855">
        <v>0.3</v>
      </c>
      <c r="L18" s="865">
        <v>294.74324335893198</v>
      </c>
      <c r="M18" s="855">
        <v>0.883429696308212</v>
      </c>
      <c r="N18" s="856">
        <v>22</v>
      </c>
      <c r="O18" s="855">
        <v>0.4</v>
      </c>
    </row>
    <row r="19" spans="2:15" ht="12.75" customHeight="1" thickBot="1">
      <c r="B19" s="1068"/>
      <c r="C19" s="60" t="s">
        <v>19</v>
      </c>
      <c r="D19" s="59" t="s">
        <v>236</v>
      </c>
      <c r="E19" s="51" t="s">
        <v>235</v>
      </c>
      <c r="F19" s="837">
        <v>3</v>
      </c>
      <c r="G19" s="51">
        <v>0.7</v>
      </c>
      <c r="H19" s="59">
        <v>292.17718509287897</v>
      </c>
      <c r="I19" s="51">
        <v>5.2215086502833596</v>
      </c>
      <c r="J19" s="837">
        <v>16</v>
      </c>
      <c r="K19" s="51">
        <v>1.5</v>
      </c>
      <c r="L19" s="59">
        <v>307.772073666567</v>
      </c>
      <c r="M19" s="51">
        <v>3.5667731126756599</v>
      </c>
      <c r="N19" s="837">
        <v>24</v>
      </c>
      <c r="O19" s="51">
        <v>1.7</v>
      </c>
    </row>
    <row r="20" spans="2:15" ht="12.75" customHeight="1" thickBot="1">
      <c r="B20" s="1068"/>
      <c r="C20" s="175" t="s">
        <v>10</v>
      </c>
      <c r="D20" s="191" t="s">
        <v>236</v>
      </c>
      <c r="E20" s="49" t="s">
        <v>235</v>
      </c>
      <c r="F20" s="838" t="s">
        <v>49</v>
      </c>
      <c r="G20" s="49" t="s">
        <v>235</v>
      </c>
      <c r="H20" s="191">
        <v>284.13371294383597</v>
      </c>
      <c r="I20" s="49">
        <v>5.0148162724284999</v>
      </c>
      <c r="J20" s="838">
        <v>8</v>
      </c>
      <c r="K20" s="49">
        <v>0.8</v>
      </c>
      <c r="L20" s="191">
        <v>297.09868422326701</v>
      </c>
      <c r="M20" s="49">
        <v>3.7299184330478101</v>
      </c>
      <c r="N20" s="838">
        <v>21</v>
      </c>
      <c r="O20" s="49">
        <v>1.4</v>
      </c>
    </row>
    <row r="21" spans="2:15" ht="12.75" customHeight="1" thickBot="1">
      <c r="B21" s="1068"/>
      <c r="C21" s="60" t="s">
        <v>21</v>
      </c>
      <c r="D21" s="59" t="s">
        <v>236</v>
      </c>
      <c r="E21" s="51" t="s">
        <v>235</v>
      </c>
      <c r="F21" s="837">
        <v>8</v>
      </c>
      <c r="G21" s="51">
        <v>3</v>
      </c>
      <c r="H21" s="59" t="s">
        <v>236</v>
      </c>
      <c r="I21" s="51" t="s">
        <v>235</v>
      </c>
      <c r="J21" s="837">
        <v>12</v>
      </c>
      <c r="K21" s="51">
        <v>2.9</v>
      </c>
      <c r="L21" s="59" t="s">
        <v>236</v>
      </c>
      <c r="M21" s="51" t="s">
        <v>235</v>
      </c>
      <c r="N21" s="837">
        <v>18</v>
      </c>
      <c r="O21" s="51">
        <v>3.7</v>
      </c>
    </row>
    <row r="22" spans="2:15" ht="12.75" customHeight="1" thickBot="1">
      <c r="B22" s="1068"/>
      <c r="C22" s="175" t="s">
        <v>17</v>
      </c>
      <c r="D22" s="177" t="s">
        <v>236</v>
      </c>
      <c r="E22" s="49" t="s">
        <v>235</v>
      </c>
      <c r="F22" s="838">
        <v>5</v>
      </c>
      <c r="G22" s="49">
        <v>0.9</v>
      </c>
      <c r="H22" s="177" t="s">
        <v>236</v>
      </c>
      <c r="I22" s="49" t="s">
        <v>235</v>
      </c>
      <c r="J22" s="838">
        <v>6</v>
      </c>
      <c r="K22" s="49">
        <v>1.1000000000000001</v>
      </c>
      <c r="L22" s="177">
        <v>278.83767219766003</v>
      </c>
      <c r="M22" s="49">
        <v>3.51050730493359</v>
      </c>
      <c r="N22" s="838">
        <v>19</v>
      </c>
      <c r="O22" s="49">
        <v>1.8</v>
      </c>
    </row>
    <row r="23" spans="2:15" ht="12.75" customHeight="1" thickBot="1">
      <c r="B23" s="1069"/>
      <c r="C23" s="870" t="s">
        <v>197</v>
      </c>
      <c r="D23" s="871" t="s">
        <v>236</v>
      </c>
      <c r="E23" s="872" t="s">
        <v>235</v>
      </c>
      <c r="F23" s="873">
        <v>1</v>
      </c>
      <c r="G23" s="872">
        <v>0.3</v>
      </c>
      <c r="H23" s="871">
        <v>248.24252170234001</v>
      </c>
      <c r="I23" s="872">
        <v>4.5136884111890003</v>
      </c>
      <c r="J23" s="873">
        <v>8</v>
      </c>
      <c r="K23" s="872">
        <v>0.9</v>
      </c>
      <c r="L23" s="871">
        <v>278.09157892467499</v>
      </c>
      <c r="M23" s="872">
        <v>4.6973433991232598</v>
      </c>
      <c r="N23" s="873">
        <v>16</v>
      </c>
      <c r="O23" s="872">
        <v>1.1000000000000001</v>
      </c>
    </row>
    <row r="25" spans="2:15" ht="13.5" customHeight="1">
      <c r="B25" s="38" t="s">
        <v>476</v>
      </c>
    </row>
    <row r="26" spans="2:15" ht="13.5" customHeight="1">
      <c r="B26" s="38" t="s">
        <v>475</v>
      </c>
    </row>
    <row r="27" spans="2:15" ht="13.5" customHeight="1">
      <c r="B27" s="38" t="s">
        <v>474</v>
      </c>
    </row>
    <row r="28" spans="2:15" ht="13.5" customHeight="1">
      <c r="B28" s="38" t="s">
        <v>473</v>
      </c>
    </row>
    <row r="29" spans="2:15" ht="13.5" customHeight="1">
      <c r="B29" s="38" t="s">
        <v>472</v>
      </c>
    </row>
    <row r="30" spans="2:15" ht="13.5" customHeight="1">
      <c r="B30" s="38" t="s">
        <v>471</v>
      </c>
    </row>
  </sheetData>
  <mergeCells count="7">
    <mergeCell ref="L4:O4"/>
    <mergeCell ref="D3:O3"/>
    <mergeCell ref="B6:B11"/>
    <mergeCell ref="B12:B17"/>
    <mergeCell ref="B18:B23"/>
    <mergeCell ref="D4:G4"/>
    <mergeCell ref="H4:K4"/>
  </mergeCell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G64"/>
  <sheetViews>
    <sheetView showGridLines="0" zoomScaleNormal="100" workbookViewId="0">
      <selection activeCell="O35" sqref="O35"/>
    </sheetView>
  </sheetViews>
  <sheetFormatPr baseColWidth="10" defaultColWidth="11.5546875" defaultRowHeight="8.4"/>
  <cols>
    <col min="1" max="1" width="12" style="217" customWidth="1"/>
    <col min="2" max="2" width="7.88671875" style="217" customWidth="1"/>
    <col min="3" max="3" width="5.5546875" style="217" customWidth="1"/>
    <col min="4" max="4" width="7.44140625" style="218" customWidth="1"/>
    <col min="5" max="5" width="8" style="218" customWidth="1"/>
    <col min="6" max="6" width="6.5546875" style="217" customWidth="1"/>
    <col min="7" max="7" width="5.5546875" style="217" customWidth="1"/>
    <col min="8" max="8" width="7.33203125" style="218" customWidth="1"/>
    <col min="9" max="9" width="8" style="218" customWidth="1"/>
    <col min="10" max="10" width="6.5546875" style="217" customWidth="1"/>
    <col min="11" max="11" width="5" style="217" customWidth="1"/>
    <col min="12" max="12" width="7.44140625" style="218" customWidth="1"/>
    <col min="13" max="13" width="8" style="218" customWidth="1"/>
    <col min="14" max="14" width="8" style="219" customWidth="1"/>
    <col min="15" max="15" width="13.109375" style="217" customWidth="1"/>
    <col min="16" max="16" width="6.6640625" style="217" customWidth="1"/>
    <col min="17" max="17" width="5.88671875" style="217" customWidth="1"/>
    <col min="18" max="18" width="7.33203125" style="218" customWidth="1"/>
    <col min="19" max="19" width="8" style="218" customWidth="1"/>
    <col min="20" max="20" width="7" style="217" customWidth="1"/>
    <col min="21" max="21" width="5.109375" style="217" customWidth="1"/>
    <col min="22" max="22" width="7.33203125" style="218" customWidth="1"/>
    <col min="23" max="23" width="8" style="218" customWidth="1"/>
    <col min="24" max="24" width="6.88671875" style="217" customWidth="1"/>
    <col min="25" max="25" width="5.5546875" style="217" customWidth="1"/>
    <col min="26" max="26" width="7.33203125" style="218" customWidth="1"/>
    <col min="27" max="27" width="8" style="218" customWidth="1"/>
    <col min="28" max="16384" width="11.5546875" style="217"/>
  </cols>
  <sheetData>
    <row r="1" spans="1:33" ht="14.4">
      <c r="A1" s="960" t="s">
        <v>224</v>
      </c>
    </row>
    <row r="2" spans="1:33" ht="9" thickBot="1">
      <c r="N2" s="217"/>
    </row>
    <row r="3" spans="1:33" ht="9" thickBot="1">
      <c r="B3" s="994" t="s">
        <v>29</v>
      </c>
      <c r="C3" s="994"/>
      <c r="D3" s="994"/>
      <c r="E3" s="994"/>
      <c r="F3" s="994" t="s">
        <v>41</v>
      </c>
      <c r="G3" s="994"/>
      <c r="H3" s="994"/>
      <c r="I3" s="994"/>
      <c r="J3" s="994" t="s">
        <v>42</v>
      </c>
      <c r="K3" s="994"/>
      <c r="L3" s="994"/>
      <c r="M3" s="994"/>
      <c r="N3" s="217"/>
      <c r="O3" s="748"/>
      <c r="P3" s="994" t="s">
        <v>43</v>
      </c>
      <c r="Q3" s="994"/>
      <c r="R3" s="994"/>
      <c r="S3" s="994"/>
      <c r="T3" s="994" t="s">
        <v>44</v>
      </c>
      <c r="U3" s="994"/>
      <c r="V3" s="994"/>
      <c r="W3" s="994"/>
      <c r="X3" s="994" t="s">
        <v>45</v>
      </c>
      <c r="Y3" s="994"/>
      <c r="Z3" s="994"/>
      <c r="AA3" s="994"/>
    </row>
    <row r="4" spans="1:33" ht="15" customHeight="1" thickBot="1">
      <c r="A4" s="989"/>
      <c r="B4" s="992" t="s">
        <v>27</v>
      </c>
      <c r="C4" s="992" t="s">
        <v>31</v>
      </c>
      <c r="D4" s="991" t="s">
        <v>30</v>
      </c>
      <c r="E4" s="991"/>
      <c r="F4" s="992" t="s">
        <v>6</v>
      </c>
      <c r="G4" s="992" t="s">
        <v>28</v>
      </c>
      <c r="H4" s="991" t="s">
        <v>30</v>
      </c>
      <c r="I4" s="991"/>
      <c r="J4" s="992" t="s">
        <v>6</v>
      </c>
      <c r="K4" s="992" t="s">
        <v>28</v>
      </c>
      <c r="L4" s="991" t="s">
        <v>30</v>
      </c>
      <c r="M4" s="991"/>
      <c r="N4" s="217"/>
      <c r="O4" s="989"/>
      <c r="P4" s="992" t="s">
        <v>6</v>
      </c>
      <c r="Q4" s="992" t="s">
        <v>28</v>
      </c>
      <c r="R4" s="991" t="s">
        <v>30</v>
      </c>
      <c r="S4" s="991"/>
      <c r="T4" s="992" t="s">
        <v>6</v>
      </c>
      <c r="U4" s="992" t="s">
        <v>28</v>
      </c>
      <c r="V4" s="991" t="s">
        <v>30</v>
      </c>
      <c r="W4" s="991"/>
      <c r="X4" s="992" t="s">
        <v>6</v>
      </c>
      <c r="Y4" s="992" t="s">
        <v>28</v>
      </c>
      <c r="Z4" s="991" t="s">
        <v>30</v>
      </c>
      <c r="AA4" s="991"/>
    </row>
    <row r="5" spans="1:33" ht="17.399999999999999" thickBot="1">
      <c r="A5" s="990"/>
      <c r="B5" s="993"/>
      <c r="C5" s="993"/>
      <c r="D5" s="201" t="s">
        <v>7</v>
      </c>
      <c r="E5" s="201" t="s">
        <v>8</v>
      </c>
      <c r="F5" s="993"/>
      <c r="G5" s="993"/>
      <c r="H5" s="201" t="s">
        <v>7</v>
      </c>
      <c r="I5" s="201" t="s">
        <v>8</v>
      </c>
      <c r="J5" s="993"/>
      <c r="K5" s="993"/>
      <c r="L5" s="201" t="s">
        <v>7</v>
      </c>
      <c r="M5" s="201" t="s">
        <v>8</v>
      </c>
      <c r="N5" s="217"/>
      <c r="O5" s="990"/>
      <c r="P5" s="993"/>
      <c r="Q5" s="993"/>
      <c r="R5" s="201" t="s">
        <v>7</v>
      </c>
      <c r="S5" s="201" t="s">
        <v>8</v>
      </c>
      <c r="T5" s="993"/>
      <c r="U5" s="993"/>
      <c r="V5" s="201" t="s">
        <v>7</v>
      </c>
      <c r="W5" s="201" t="s">
        <v>8</v>
      </c>
      <c r="X5" s="993"/>
      <c r="Y5" s="993"/>
      <c r="Z5" s="201" t="s">
        <v>7</v>
      </c>
      <c r="AA5" s="201" t="s">
        <v>8</v>
      </c>
    </row>
    <row r="6" spans="1:33" ht="9" thickBot="1">
      <c r="A6" s="206" t="s">
        <v>10</v>
      </c>
      <c r="B6" s="207">
        <v>269.80836802050698</v>
      </c>
      <c r="C6" s="208">
        <v>0.91567482058726002</v>
      </c>
      <c r="D6" s="207">
        <f t="shared" ref="D6:D7" si="0">B6-C6*1.96</f>
        <v>268.01364537215596</v>
      </c>
      <c r="E6" s="207">
        <f t="shared" ref="E6:E7" si="1">B6+C6*1.96</f>
        <v>271.60309066885799</v>
      </c>
      <c r="F6" s="207">
        <v>278.90607586079199</v>
      </c>
      <c r="G6" s="208">
        <v>1.6127813505465101</v>
      </c>
      <c r="H6" s="207">
        <f t="shared" ref="H6:H7" si="2">F6-G6*1.96</f>
        <v>275.74502441372084</v>
      </c>
      <c r="I6" s="207">
        <f t="shared" ref="I6:I7" si="3">F6+G6*1.96</f>
        <v>282.06712730786313</v>
      </c>
      <c r="J6" s="207">
        <v>281.306822373697</v>
      </c>
      <c r="K6" s="208">
        <v>1.7799558428637601</v>
      </c>
      <c r="L6" s="207">
        <f t="shared" ref="L6:L7" si="4">J6-K6*1.96</f>
        <v>277.81810892168403</v>
      </c>
      <c r="M6" s="207">
        <f t="shared" ref="M6:M7" si="5">J6+K6*1.96</f>
        <v>284.79553582570998</v>
      </c>
      <c r="N6" s="217"/>
      <c r="O6" s="206" t="s">
        <v>10</v>
      </c>
      <c r="P6" s="207">
        <v>275.25863661097202</v>
      </c>
      <c r="Q6" s="208">
        <v>1.6093998724934599</v>
      </c>
      <c r="R6" s="207">
        <f t="shared" ref="R6:R7" si="6">P6-Q6*1.96</f>
        <v>272.10421286088484</v>
      </c>
      <c r="S6" s="207">
        <f t="shared" ref="S6:S7" si="7">P6+Q6*1.96</f>
        <v>278.41306036105919</v>
      </c>
      <c r="T6" s="207">
        <v>263.64133753328798</v>
      </c>
      <c r="U6" s="208">
        <v>1.6513296754247799</v>
      </c>
      <c r="V6" s="207">
        <f t="shared" ref="V6:V7" si="8">T6-U6*1.96</f>
        <v>260.40473136945542</v>
      </c>
      <c r="W6" s="207">
        <f t="shared" ref="W6:W7" si="9">T6+U6*1.96</f>
        <v>266.87794369712054</v>
      </c>
      <c r="X6" s="207">
        <v>253.617109821882</v>
      </c>
      <c r="Y6" s="208">
        <v>1.65787503919042</v>
      </c>
      <c r="Z6" s="207">
        <f t="shared" ref="Z6:Z7" si="10">X6-Y6*1.96</f>
        <v>250.36767474506877</v>
      </c>
      <c r="AA6" s="207">
        <f t="shared" ref="AA6:AA7" si="11">X6+Y6*1.96</f>
        <v>256.86654489869522</v>
      </c>
      <c r="AC6" s="218"/>
      <c r="AD6" s="218"/>
      <c r="AE6" s="218"/>
      <c r="AF6" s="218"/>
      <c r="AG6" s="218"/>
    </row>
    <row r="7" spans="1:33" ht="9" thickBot="1">
      <c r="A7" s="202" t="s">
        <v>9</v>
      </c>
      <c r="B7" s="203">
        <v>280.40106683625697</v>
      </c>
      <c r="C7" s="204">
        <v>0.91226426181071996</v>
      </c>
      <c r="D7" s="203">
        <f t="shared" si="0"/>
        <v>278.61302888310797</v>
      </c>
      <c r="E7" s="203">
        <f t="shared" si="1"/>
        <v>282.18910478940597</v>
      </c>
      <c r="F7" s="203">
        <v>284.125176045199</v>
      </c>
      <c r="G7" s="204">
        <v>2.2106394826013802</v>
      </c>
      <c r="H7" s="203">
        <f t="shared" si="2"/>
        <v>279.79232265930028</v>
      </c>
      <c r="I7" s="203">
        <f t="shared" si="3"/>
        <v>288.45802943109771</v>
      </c>
      <c r="J7" s="203">
        <v>287.49362471327299</v>
      </c>
      <c r="K7" s="204">
        <v>1.6665209462153801</v>
      </c>
      <c r="L7" s="203">
        <f t="shared" si="4"/>
        <v>284.22724365869084</v>
      </c>
      <c r="M7" s="203">
        <f t="shared" si="5"/>
        <v>290.76000576785515</v>
      </c>
      <c r="N7" s="217"/>
      <c r="O7" s="202" t="s">
        <v>9</v>
      </c>
      <c r="P7" s="203">
        <v>288.732194218129</v>
      </c>
      <c r="Q7" s="204">
        <v>1.4556062084975101</v>
      </c>
      <c r="R7" s="203">
        <f t="shared" si="6"/>
        <v>285.87920604947385</v>
      </c>
      <c r="S7" s="203">
        <f t="shared" si="7"/>
        <v>291.58518238678414</v>
      </c>
      <c r="T7" s="203">
        <v>276.86317270565303</v>
      </c>
      <c r="U7" s="204">
        <v>1.7550236809142099</v>
      </c>
      <c r="V7" s="203">
        <f t="shared" si="8"/>
        <v>273.42332629106119</v>
      </c>
      <c r="W7" s="203">
        <f t="shared" si="9"/>
        <v>280.30301912024487</v>
      </c>
      <c r="X7" s="203">
        <v>262.74765672327698</v>
      </c>
      <c r="Y7" s="204">
        <v>1.7247466392267301</v>
      </c>
      <c r="Z7" s="203">
        <f t="shared" si="10"/>
        <v>259.36715331039261</v>
      </c>
      <c r="AA7" s="203">
        <f t="shared" si="11"/>
        <v>266.12816013616134</v>
      </c>
      <c r="AC7" s="218"/>
      <c r="AD7" s="218"/>
      <c r="AE7" s="218"/>
      <c r="AF7" s="218"/>
      <c r="AG7" s="218"/>
    </row>
    <row r="8" spans="1:33" ht="9" thickBot="1">
      <c r="A8" s="209" t="s">
        <v>11</v>
      </c>
      <c r="B8" s="205">
        <v>269.45115339118001</v>
      </c>
      <c r="C8" s="210">
        <v>0.73665373360973996</v>
      </c>
      <c r="D8" s="205">
        <f t="shared" ref="D8:D28" si="12">B8-C8*1.96</f>
        <v>268.00731207330494</v>
      </c>
      <c r="E8" s="205">
        <f t="shared" ref="E8:E28" si="13">B8+C8*1.96</f>
        <v>270.89499470905508</v>
      </c>
      <c r="F8" s="205">
        <v>277.71523198180103</v>
      </c>
      <c r="G8" s="210">
        <v>1.46747076455784</v>
      </c>
      <c r="H8" s="205">
        <f t="shared" ref="H8:H28" si="14">F8-G8*1.96</f>
        <v>274.83898928326767</v>
      </c>
      <c r="I8" s="205">
        <f t="shared" ref="I8:I28" si="15">F8+G8*1.96</f>
        <v>280.59147468033439</v>
      </c>
      <c r="J8" s="205">
        <v>279.80318325053798</v>
      </c>
      <c r="K8" s="210">
        <v>1.46178521689178</v>
      </c>
      <c r="L8" s="205">
        <f t="shared" ref="L8:L28" si="16">J8-K8*1.96</f>
        <v>276.93808422543009</v>
      </c>
      <c r="M8" s="205">
        <f t="shared" ref="M8:M28" si="17">J8+K8*1.96</f>
        <v>282.66828227564588</v>
      </c>
      <c r="N8" s="217"/>
      <c r="O8" s="209" t="s">
        <v>11</v>
      </c>
      <c r="P8" s="205">
        <v>274.64103952901701</v>
      </c>
      <c r="Q8" s="210">
        <v>1.68689103701675</v>
      </c>
      <c r="R8" s="205">
        <f t="shared" ref="R8:R30" si="18">P8-Q8*1.96</f>
        <v>271.33473309646416</v>
      </c>
      <c r="S8" s="205">
        <f t="shared" ref="S8:S30" si="19">P8+Q8*1.96</f>
        <v>277.94734596156985</v>
      </c>
      <c r="T8" s="205">
        <v>266.15742202574398</v>
      </c>
      <c r="U8" s="210">
        <v>1.3707524366144099</v>
      </c>
      <c r="V8" s="205">
        <f t="shared" ref="V8:V30" si="20">T8-U8*1.96</f>
        <v>263.47074724997975</v>
      </c>
      <c r="W8" s="205">
        <f t="shared" ref="W8:W30" si="21">T8+U8*1.96</f>
        <v>268.84409680150821</v>
      </c>
      <c r="X8" s="205">
        <v>249.80656067179001</v>
      </c>
      <c r="Y8" s="210">
        <v>1.58628943694286</v>
      </c>
      <c r="Z8" s="205">
        <f t="shared" ref="Z8:Z30" si="22">X8-Y8*1.96</f>
        <v>246.69743337538199</v>
      </c>
      <c r="AA8" s="205">
        <f t="shared" ref="AA8:AA30" si="23">X8+Y8*1.96</f>
        <v>252.91568796819803</v>
      </c>
      <c r="AC8" s="218"/>
      <c r="AD8" s="218"/>
      <c r="AE8" s="218"/>
      <c r="AF8" s="218"/>
      <c r="AG8" s="218"/>
    </row>
    <row r="9" spans="1:33" ht="9" thickBot="1">
      <c r="A9" s="202" t="s">
        <v>12</v>
      </c>
      <c r="B9" s="203">
        <v>273.48627190805399</v>
      </c>
      <c r="C9" s="204">
        <v>0.56902334985921799</v>
      </c>
      <c r="D9" s="203">
        <f t="shared" si="12"/>
        <v>272.37098614232991</v>
      </c>
      <c r="E9" s="203">
        <f t="shared" si="13"/>
        <v>274.60155767377807</v>
      </c>
      <c r="F9" s="203">
        <v>275.73087445568098</v>
      </c>
      <c r="G9" s="204">
        <v>1.2727234980726101</v>
      </c>
      <c r="H9" s="203">
        <f t="shared" si="14"/>
        <v>273.23633639945865</v>
      </c>
      <c r="I9" s="203">
        <f t="shared" si="15"/>
        <v>278.2254125119033</v>
      </c>
      <c r="J9" s="203">
        <v>285.141291335022</v>
      </c>
      <c r="K9" s="204">
        <v>1.2567590392435199</v>
      </c>
      <c r="L9" s="203">
        <f t="shared" si="16"/>
        <v>282.67804361810471</v>
      </c>
      <c r="M9" s="203">
        <f t="shared" si="17"/>
        <v>287.6045390519393</v>
      </c>
      <c r="N9" s="217"/>
      <c r="O9" s="202" t="s">
        <v>12</v>
      </c>
      <c r="P9" s="203">
        <v>279.65235565841198</v>
      </c>
      <c r="Q9" s="204">
        <v>1.35922913831466</v>
      </c>
      <c r="R9" s="203">
        <f t="shared" si="18"/>
        <v>276.98826654731522</v>
      </c>
      <c r="S9" s="203">
        <f t="shared" si="19"/>
        <v>282.31644476950873</v>
      </c>
      <c r="T9" s="203">
        <v>267.98257797936799</v>
      </c>
      <c r="U9" s="204">
        <v>1.2884456631611201</v>
      </c>
      <c r="V9" s="203">
        <f t="shared" si="20"/>
        <v>265.45722447957218</v>
      </c>
      <c r="W9" s="203">
        <f t="shared" si="21"/>
        <v>270.5079314791638</v>
      </c>
      <c r="X9" s="203">
        <v>260.379733047549</v>
      </c>
      <c r="Y9" s="204">
        <v>1.09023971622326</v>
      </c>
      <c r="Z9" s="203">
        <f t="shared" si="22"/>
        <v>258.24286320375143</v>
      </c>
      <c r="AA9" s="203">
        <f t="shared" si="23"/>
        <v>262.51660289134657</v>
      </c>
      <c r="AC9" s="218"/>
      <c r="AD9" s="218"/>
      <c r="AE9" s="218"/>
      <c r="AF9" s="218"/>
      <c r="AG9" s="218"/>
    </row>
    <row r="10" spans="1:33" ht="9" thickBot="1">
      <c r="A10" s="209" t="s">
        <v>14</v>
      </c>
      <c r="B10" s="205">
        <v>268.83863853437902</v>
      </c>
      <c r="C10" s="210">
        <v>0.75364553108948995</v>
      </c>
      <c r="D10" s="205">
        <f t="shared" si="12"/>
        <v>267.36149329344363</v>
      </c>
      <c r="E10" s="205">
        <f t="shared" si="13"/>
        <v>270.3157837753144</v>
      </c>
      <c r="F10" s="205">
        <v>267.14418327533201</v>
      </c>
      <c r="G10" s="210">
        <v>1.6724363803845701</v>
      </c>
      <c r="H10" s="205">
        <f t="shared" si="14"/>
        <v>263.86620796977826</v>
      </c>
      <c r="I10" s="205">
        <f t="shared" si="15"/>
        <v>270.42215858088576</v>
      </c>
      <c r="J10" s="205">
        <v>275.12976217833301</v>
      </c>
      <c r="K10" s="210">
        <v>1.7235248966157699</v>
      </c>
      <c r="L10" s="205">
        <f t="shared" si="16"/>
        <v>271.7516533809661</v>
      </c>
      <c r="M10" s="205">
        <f t="shared" si="17"/>
        <v>278.50787097569992</v>
      </c>
      <c r="N10" s="217"/>
      <c r="O10" s="209" t="s">
        <v>14</v>
      </c>
      <c r="P10" s="205">
        <v>269.91968005986399</v>
      </c>
      <c r="Q10" s="210">
        <v>1.5450727803953199</v>
      </c>
      <c r="R10" s="205">
        <f t="shared" si="18"/>
        <v>266.89133741028917</v>
      </c>
      <c r="S10" s="205">
        <f t="shared" si="19"/>
        <v>272.94802270943882</v>
      </c>
      <c r="T10" s="205">
        <v>270.03155325012699</v>
      </c>
      <c r="U10" s="210">
        <v>1.66162865363135</v>
      </c>
      <c r="V10" s="205">
        <f t="shared" si="20"/>
        <v>266.77476108900953</v>
      </c>
      <c r="W10" s="205">
        <f t="shared" si="21"/>
        <v>273.28834541124445</v>
      </c>
      <c r="X10" s="205">
        <v>260.67452387335902</v>
      </c>
      <c r="Y10" s="210">
        <v>1.6091034684124601</v>
      </c>
      <c r="Z10" s="205">
        <f t="shared" si="22"/>
        <v>257.5206810752706</v>
      </c>
      <c r="AA10" s="205">
        <f t="shared" si="23"/>
        <v>263.82836667144744</v>
      </c>
      <c r="AC10" s="218"/>
      <c r="AD10" s="218"/>
      <c r="AE10" s="218"/>
      <c r="AF10" s="218"/>
      <c r="AG10" s="218"/>
    </row>
    <row r="11" spans="1:33" s="219" customFormat="1" ht="9" thickBot="1">
      <c r="A11" s="202" t="s">
        <v>13</v>
      </c>
      <c r="B11" s="203">
        <v>272.56276348180199</v>
      </c>
      <c r="C11" s="204">
        <v>0.58452636436994099</v>
      </c>
      <c r="D11" s="203">
        <f t="shared" si="12"/>
        <v>271.41709180763689</v>
      </c>
      <c r="E11" s="203">
        <f t="shared" si="13"/>
        <v>273.70843515596709</v>
      </c>
      <c r="F11" s="203">
        <v>292.93923774585801</v>
      </c>
      <c r="G11" s="204">
        <v>1.71564213426407</v>
      </c>
      <c r="H11" s="203">
        <f t="shared" si="14"/>
        <v>289.57657916270045</v>
      </c>
      <c r="I11" s="203">
        <f t="shared" si="15"/>
        <v>296.30189632901556</v>
      </c>
      <c r="J11" s="203">
        <v>289.525162102948</v>
      </c>
      <c r="K11" s="204">
        <v>1.1560245082979701</v>
      </c>
      <c r="L11" s="203">
        <f t="shared" si="16"/>
        <v>287.25935406668395</v>
      </c>
      <c r="M11" s="203">
        <f t="shared" si="17"/>
        <v>291.79097013921205</v>
      </c>
      <c r="N11" s="217"/>
      <c r="O11" s="202" t="s">
        <v>13</v>
      </c>
      <c r="P11" s="203">
        <v>277.54564775633099</v>
      </c>
      <c r="Q11" s="204">
        <v>1.1956777787020001</v>
      </c>
      <c r="R11" s="203">
        <f t="shared" si="18"/>
        <v>275.20211931007509</v>
      </c>
      <c r="S11" s="203">
        <f t="shared" si="19"/>
        <v>279.8891762025869</v>
      </c>
      <c r="T11" s="203">
        <v>258.59744609128302</v>
      </c>
      <c r="U11" s="204">
        <v>1.35121914395957</v>
      </c>
      <c r="V11" s="203">
        <f t="shared" si="20"/>
        <v>255.94905656912226</v>
      </c>
      <c r="W11" s="203">
        <f t="shared" si="21"/>
        <v>261.24583561344377</v>
      </c>
      <c r="X11" s="203">
        <v>244.098491438096</v>
      </c>
      <c r="Y11" s="204">
        <v>1.4289142333822999</v>
      </c>
      <c r="Z11" s="203">
        <f t="shared" si="22"/>
        <v>241.29781954066669</v>
      </c>
      <c r="AA11" s="203">
        <f t="shared" si="23"/>
        <v>246.89916333552532</v>
      </c>
      <c r="AC11" s="256"/>
      <c r="AD11" s="256"/>
      <c r="AE11" s="256"/>
      <c r="AF11" s="256"/>
      <c r="AG11" s="256"/>
    </row>
    <row r="12" spans="1:33" ht="9" thickBot="1">
      <c r="A12" s="209" t="s">
        <v>15</v>
      </c>
      <c r="B12" s="205">
        <v>270.78754309891099</v>
      </c>
      <c r="C12" s="210">
        <v>0.623331390564282</v>
      </c>
      <c r="D12" s="205">
        <f t="shared" si="12"/>
        <v>269.56581357340497</v>
      </c>
      <c r="E12" s="205">
        <f t="shared" si="13"/>
        <v>272.00927262441701</v>
      </c>
      <c r="F12" s="205">
        <v>276.05654764187</v>
      </c>
      <c r="G12" s="210">
        <v>1.3222375161578599</v>
      </c>
      <c r="H12" s="205">
        <f t="shared" si="14"/>
        <v>273.46496211020059</v>
      </c>
      <c r="I12" s="205">
        <f t="shared" si="15"/>
        <v>278.64813317353941</v>
      </c>
      <c r="J12" s="205">
        <v>282.05780438970601</v>
      </c>
      <c r="K12" s="210">
        <v>1.7457080655619699</v>
      </c>
      <c r="L12" s="205">
        <f t="shared" si="16"/>
        <v>278.63621658120456</v>
      </c>
      <c r="M12" s="205">
        <f t="shared" si="17"/>
        <v>285.47939219820745</v>
      </c>
      <c r="N12" s="217"/>
      <c r="O12" s="209" t="s">
        <v>15</v>
      </c>
      <c r="P12" s="205">
        <v>281.10632508289501</v>
      </c>
      <c r="Q12" s="210">
        <v>1.64806069965386</v>
      </c>
      <c r="R12" s="205">
        <f t="shared" si="18"/>
        <v>277.87612611157346</v>
      </c>
      <c r="S12" s="205">
        <f t="shared" si="19"/>
        <v>284.33652405421657</v>
      </c>
      <c r="T12" s="205">
        <v>265.50307548115899</v>
      </c>
      <c r="U12" s="210">
        <v>1.4073808231284299</v>
      </c>
      <c r="V12" s="205">
        <f t="shared" si="20"/>
        <v>262.74460906782724</v>
      </c>
      <c r="W12" s="205">
        <f t="shared" si="21"/>
        <v>268.26154189449073</v>
      </c>
      <c r="X12" s="205">
        <v>252.41669294705301</v>
      </c>
      <c r="Y12" s="210">
        <v>1.0501958586670099</v>
      </c>
      <c r="Z12" s="205">
        <f t="shared" si="22"/>
        <v>250.35830906406568</v>
      </c>
      <c r="AA12" s="205">
        <f t="shared" si="23"/>
        <v>254.47507683004034</v>
      </c>
      <c r="AC12" s="218"/>
      <c r="AD12" s="218"/>
      <c r="AE12" s="218"/>
      <c r="AF12" s="218"/>
      <c r="AG12" s="218"/>
    </row>
    <row r="13" spans="1:33" s="219" customFormat="1" ht="9" thickBot="1">
      <c r="A13" s="202" t="s">
        <v>197</v>
      </c>
      <c r="B13" s="203">
        <v>269.806301562101</v>
      </c>
      <c r="C13" s="204">
        <v>1.0460840558735001</v>
      </c>
      <c r="D13" s="203">
        <f t="shared" si="12"/>
        <v>267.75597681258893</v>
      </c>
      <c r="E13" s="203">
        <f t="shared" si="13"/>
        <v>271.85662631161307</v>
      </c>
      <c r="F13" s="203">
        <v>271.53490513622899</v>
      </c>
      <c r="G13" s="204">
        <v>1.99870614547985</v>
      </c>
      <c r="H13" s="203">
        <f t="shared" si="14"/>
        <v>267.61744109108849</v>
      </c>
      <c r="I13" s="203">
        <f t="shared" si="15"/>
        <v>275.45236918136948</v>
      </c>
      <c r="J13" s="203">
        <v>275.47896489747399</v>
      </c>
      <c r="K13" s="204">
        <v>1.9614769632697799</v>
      </c>
      <c r="L13" s="203">
        <f t="shared" si="16"/>
        <v>271.63447004946522</v>
      </c>
      <c r="M13" s="203">
        <f t="shared" si="17"/>
        <v>279.32345974548275</v>
      </c>
      <c r="N13" s="217"/>
      <c r="O13" s="202" t="s">
        <v>197</v>
      </c>
      <c r="P13" s="203">
        <v>273.38073038319101</v>
      </c>
      <c r="Q13" s="204">
        <v>1.8258440414480701</v>
      </c>
      <c r="R13" s="203">
        <f t="shared" si="18"/>
        <v>269.80207606195279</v>
      </c>
      <c r="S13" s="203">
        <f t="shared" si="19"/>
        <v>276.95938470442923</v>
      </c>
      <c r="T13" s="203">
        <v>265.92554699572401</v>
      </c>
      <c r="U13" s="204">
        <v>1.6866187969035</v>
      </c>
      <c r="V13" s="203">
        <f t="shared" si="20"/>
        <v>262.61977415379317</v>
      </c>
      <c r="W13" s="203">
        <f t="shared" si="21"/>
        <v>269.23131983765484</v>
      </c>
      <c r="X13" s="203">
        <v>262.89217645685102</v>
      </c>
      <c r="Y13" s="204">
        <v>1.53553417588541</v>
      </c>
      <c r="Z13" s="203">
        <f t="shared" si="22"/>
        <v>259.88252947211561</v>
      </c>
      <c r="AA13" s="203">
        <f t="shared" si="23"/>
        <v>265.90182344158643</v>
      </c>
      <c r="AC13" s="256"/>
      <c r="AD13" s="256"/>
      <c r="AE13" s="256"/>
      <c r="AF13" s="256"/>
      <c r="AG13" s="256"/>
    </row>
    <row r="14" spans="1:33" ht="9" thickBot="1">
      <c r="A14" s="209" t="s">
        <v>16</v>
      </c>
      <c r="B14" s="205">
        <v>273.84560112936299</v>
      </c>
      <c r="C14" s="210">
        <v>0.61567033450411102</v>
      </c>
      <c r="D14" s="205">
        <f t="shared" si="12"/>
        <v>272.63888727373495</v>
      </c>
      <c r="E14" s="205">
        <f t="shared" si="13"/>
        <v>275.05231498499103</v>
      </c>
      <c r="F14" s="205">
        <v>276.00147174569599</v>
      </c>
      <c r="G14" s="210">
        <v>1.6091908252410001</v>
      </c>
      <c r="H14" s="205">
        <f t="shared" si="14"/>
        <v>272.84745772822362</v>
      </c>
      <c r="I14" s="205">
        <f t="shared" si="15"/>
        <v>279.15548576316837</v>
      </c>
      <c r="J14" s="205">
        <v>278.35856029284997</v>
      </c>
      <c r="K14" s="210">
        <v>1.44522645237335</v>
      </c>
      <c r="L14" s="205">
        <f t="shared" si="16"/>
        <v>275.52591644619821</v>
      </c>
      <c r="M14" s="205">
        <f t="shared" si="17"/>
        <v>281.19120413950174</v>
      </c>
      <c r="N14" s="217"/>
      <c r="O14" s="209" t="s">
        <v>16</v>
      </c>
      <c r="P14" s="205">
        <v>278.31727820779901</v>
      </c>
      <c r="Q14" s="210">
        <v>1.36695318191087</v>
      </c>
      <c r="R14" s="205">
        <f t="shared" si="18"/>
        <v>275.63804997125368</v>
      </c>
      <c r="S14" s="205">
        <f t="shared" si="19"/>
        <v>280.99650644434433</v>
      </c>
      <c r="T14" s="205">
        <v>270.08242856240599</v>
      </c>
      <c r="U14" s="210">
        <v>1.2966944202709401</v>
      </c>
      <c r="V14" s="205">
        <f t="shared" si="20"/>
        <v>267.54090749867493</v>
      </c>
      <c r="W14" s="205">
        <f t="shared" si="21"/>
        <v>272.62394962613706</v>
      </c>
      <c r="X14" s="205">
        <v>265.96805148991302</v>
      </c>
      <c r="Y14" s="210">
        <v>1.2749084605902901</v>
      </c>
      <c r="Z14" s="205">
        <f t="shared" si="22"/>
        <v>263.46923090715603</v>
      </c>
      <c r="AA14" s="205">
        <f t="shared" si="23"/>
        <v>268.46687207267001</v>
      </c>
      <c r="AC14" s="218"/>
      <c r="AD14" s="218"/>
      <c r="AE14" s="218"/>
      <c r="AF14" s="218"/>
      <c r="AG14" s="218"/>
    </row>
    <row r="15" spans="1:33" s="219" customFormat="1" ht="9" thickBot="1">
      <c r="A15" s="202" t="s">
        <v>17</v>
      </c>
      <c r="B15" s="203">
        <v>251.789834934813</v>
      </c>
      <c r="C15" s="204">
        <v>0.71446329367350903</v>
      </c>
      <c r="D15" s="203">
        <f t="shared" si="12"/>
        <v>250.38948687921291</v>
      </c>
      <c r="E15" s="203">
        <f t="shared" si="13"/>
        <v>253.19018299041309</v>
      </c>
      <c r="F15" s="203">
        <v>263.88403743997799</v>
      </c>
      <c r="G15" s="204">
        <v>1.5687766698071499</v>
      </c>
      <c r="H15" s="203">
        <f t="shared" si="14"/>
        <v>260.80923516715598</v>
      </c>
      <c r="I15" s="203">
        <f t="shared" si="15"/>
        <v>266.9588397128</v>
      </c>
      <c r="J15" s="203">
        <v>262.79648634509903</v>
      </c>
      <c r="K15" s="204">
        <v>1.4754478788535299</v>
      </c>
      <c r="L15" s="203">
        <f t="shared" si="16"/>
        <v>259.90460850254613</v>
      </c>
      <c r="M15" s="203">
        <f t="shared" si="17"/>
        <v>265.68836418765193</v>
      </c>
      <c r="N15" s="217"/>
      <c r="O15" s="202" t="s">
        <v>17</v>
      </c>
      <c r="P15" s="203">
        <v>259.57036622491199</v>
      </c>
      <c r="Q15" s="204">
        <v>1.3328509260352399</v>
      </c>
      <c r="R15" s="203">
        <f t="shared" si="18"/>
        <v>256.95797840988291</v>
      </c>
      <c r="S15" s="203">
        <f t="shared" si="19"/>
        <v>262.18275403994107</v>
      </c>
      <c r="T15" s="203">
        <v>248.48484368193701</v>
      </c>
      <c r="U15" s="204">
        <v>1.53484243087154</v>
      </c>
      <c r="V15" s="203">
        <f t="shared" si="20"/>
        <v>245.47655251742879</v>
      </c>
      <c r="W15" s="203">
        <f t="shared" si="21"/>
        <v>251.49313484644523</v>
      </c>
      <c r="X15" s="203">
        <v>226.72738416838101</v>
      </c>
      <c r="Y15" s="204">
        <v>1.87318484281881</v>
      </c>
      <c r="Z15" s="203">
        <f t="shared" si="22"/>
        <v>223.05594187645613</v>
      </c>
      <c r="AA15" s="203">
        <f t="shared" si="23"/>
        <v>230.39882646030588</v>
      </c>
      <c r="AC15" s="256"/>
      <c r="AD15" s="256"/>
      <c r="AE15" s="256"/>
      <c r="AF15" s="256"/>
      <c r="AG15" s="256"/>
    </row>
    <row r="16" spans="1:33" ht="9" thickBot="1">
      <c r="A16" s="209" t="s">
        <v>18</v>
      </c>
      <c r="B16" s="205">
        <v>275.88403741187699</v>
      </c>
      <c r="C16" s="210">
        <v>0.72173247080007596</v>
      </c>
      <c r="D16" s="205">
        <f t="shared" si="12"/>
        <v>274.46944176910881</v>
      </c>
      <c r="E16" s="205">
        <f t="shared" si="13"/>
        <v>277.29863305464517</v>
      </c>
      <c r="F16" s="205">
        <v>287.06948135282602</v>
      </c>
      <c r="G16" s="210">
        <v>1.27835746178159</v>
      </c>
      <c r="H16" s="205">
        <f t="shared" si="14"/>
        <v>284.56390072773411</v>
      </c>
      <c r="I16" s="205">
        <f t="shared" si="15"/>
        <v>289.57506197791793</v>
      </c>
      <c r="J16" s="205">
        <v>285.89989077927697</v>
      </c>
      <c r="K16" s="210">
        <v>1.6562381467966001</v>
      </c>
      <c r="L16" s="205">
        <f t="shared" si="16"/>
        <v>282.65366401155563</v>
      </c>
      <c r="M16" s="205">
        <f t="shared" si="17"/>
        <v>289.14611754699831</v>
      </c>
      <c r="N16" s="217"/>
      <c r="O16" s="209" t="s">
        <v>18</v>
      </c>
      <c r="P16" s="205">
        <v>277.75223207905901</v>
      </c>
      <c r="Q16" s="210">
        <v>1.20972047552689</v>
      </c>
      <c r="R16" s="205">
        <f t="shared" si="18"/>
        <v>275.38117994702628</v>
      </c>
      <c r="S16" s="205">
        <f t="shared" si="19"/>
        <v>280.12328421109174</v>
      </c>
      <c r="T16" s="205">
        <v>268.79472903647297</v>
      </c>
      <c r="U16" s="210">
        <v>1.4162352265107501</v>
      </c>
      <c r="V16" s="205">
        <f t="shared" si="20"/>
        <v>266.01890799251191</v>
      </c>
      <c r="W16" s="205">
        <f t="shared" si="21"/>
        <v>271.57055008043403</v>
      </c>
      <c r="X16" s="205">
        <v>260.62331659184099</v>
      </c>
      <c r="Y16" s="210">
        <v>1.5091674040979799</v>
      </c>
      <c r="Z16" s="205">
        <f t="shared" si="22"/>
        <v>257.66534847980893</v>
      </c>
      <c r="AA16" s="205">
        <f t="shared" si="23"/>
        <v>263.58128470387305</v>
      </c>
      <c r="AC16" s="218"/>
      <c r="AD16" s="218"/>
      <c r="AE16" s="218"/>
      <c r="AF16" s="218"/>
      <c r="AG16" s="218"/>
    </row>
    <row r="17" spans="1:33" s="219" customFormat="1" ht="9" thickBot="1">
      <c r="A17" s="202" t="s">
        <v>19</v>
      </c>
      <c r="B17" s="203">
        <v>287.54570177025499</v>
      </c>
      <c r="C17" s="204">
        <v>0.66502183578990903</v>
      </c>
      <c r="D17" s="203">
        <f t="shared" si="12"/>
        <v>286.24225897210675</v>
      </c>
      <c r="E17" s="203">
        <f t="shared" si="13"/>
        <v>288.84914456840323</v>
      </c>
      <c r="F17" s="203">
        <v>296.70627799110798</v>
      </c>
      <c r="G17" s="204">
        <v>1.8629234029810799</v>
      </c>
      <c r="H17" s="203">
        <f t="shared" si="14"/>
        <v>293.05494812126506</v>
      </c>
      <c r="I17" s="203">
        <f t="shared" si="15"/>
        <v>300.35760786095091</v>
      </c>
      <c r="J17" s="203">
        <v>308.87269645334902</v>
      </c>
      <c r="K17" s="204">
        <v>1.73029180316068</v>
      </c>
      <c r="L17" s="203">
        <f t="shared" si="16"/>
        <v>305.4813245191541</v>
      </c>
      <c r="M17" s="203">
        <f t="shared" si="17"/>
        <v>312.26406838754394</v>
      </c>
      <c r="N17" s="217"/>
      <c r="O17" s="202" t="s">
        <v>19</v>
      </c>
      <c r="P17" s="203">
        <v>298.78342222877899</v>
      </c>
      <c r="Q17" s="204">
        <v>2.0720961236412498</v>
      </c>
      <c r="R17" s="203">
        <f t="shared" si="18"/>
        <v>294.72211382644213</v>
      </c>
      <c r="S17" s="203">
        <f t="shared" si="19"/>
        <v>302.84473063111585</v>
      </c>
      <c r="T17" s="203">
        <v>283.618438328867</v>
      </c>
      <c r="U17" s="204">
        <v>1.8052934048283</v>
      </c>
      <c r="V17" s="203">
        <f t="shared" si="20"/>
        <v>280.08006325540356</v>
      </c>
      <c r="W17" s="203">
        <f t="shared" si="21"/>
        <v>287.15681340233044</v>
      </c>
      <c r="X17" s="203">
        <v>259.731932898281</v>
      </c>
      <c r="Y17" s="204">
        <v>1.4475396957169699</v>
      </c>
      <c r="Z17" s="203">
        <f t="shared" si="22"/>
        <v>256.89475509467576</v>
      </c>
      <c r="AA17" s="203">
        <f t="shared" si="23"/>
        <v>262.56911070188625</v>
      </c>
      <c r="AC17" s="256"/>
      <c r="AD17" s="256"/>
      <c r="AE17" s="256"/>
      <c r="AF17" s="256"/>
      <c r="AG17" s="256"/>
    </row>
    <row r="18" spans="1:33" ht="9" thickBot="1">
      <c r="A18" s="209" t="s">
        <v>469</v>
      </c>
      <c r="B18" s="205">
        <v>275.48031879717797</v>
      </c>
      <c r="C18" s="210">
        <v>0.83033356415348303</v>
      </c>
      <c r="D18" s="205">
        <f t="shared" si="12"/>
        <v>273.85286501143713</v>
      </c>
      <c r="E18" s="205">
        <f t="shared" si="13"/>
        <v>277.10777258291881</v>
      </c>
      <c r="F18" s="205">
        <v>285.02859806423697</v>
      </c>
      <c r="G18" s="210">
        <v>1.63914348148789</v>
      </c>
      <c r="H18" s="205">
        <f t="shared" si="14"/>
        <v>281.81587684052073</v>
      </c>
      <c r="I18" s="205">
        <f t="shared" si="15"/>
        <v>288.24131928795322</v>
      </c>
      <c r="J18" s="205">
        <v>290.772536854858</v>
      </c>
      <c r="K18" s="210">
        <v>1.7836851347659199</v>
      </c>
      <c r="L18" s="205">
        <f t="shared" si="16"/>
        <v>287.27651399071681</v>
      </c>
      <c r="M18" s="205">
        <f t="shared" si="17"/>
        <v>294.2685597189992</v>
      </c>
      <c r="N18" s="217"/>
      <c r="O18" s="209" t="s">
        <v>469</v>
      </c>
      <c r="P18" s="205">
        <v>282.377546453116</v>
      </c>
      <c r="Q18" s="210">
        <v>1.5978896539780201</v>
      </c>
      <c r="R18" s="205">
        <f t="shared" si="18"/>
        <v>279.24568273131905</v>
      </c>
      <c r="S18" s="205">
        <f t="shared" si="19"/>
        <v>285.50941017491294</v>
      </c>
      <c r="T18" s="205">
        <v>271.88740020640898</v>
      </c>
      <c r="U18" s="210">
        <v>1.60858510750638</v>
      </c>
      <c r="V18" s="205">
        <f t="shared" si="20"/>
        <v>268.73457339569649</v>
      </c>
      <c r="W18" s="205">
        <f t="shared" si="21"/>
        <v>275.04022701712148</v>
      </c>
      <c r="X18" s="205">
        <v>255.039385179964</v>
      </c>
      <c r="Y18" s="210">
        <v>1.5509154486452701</v>
      </c>
      <c r="Z18" s="205">
        <f t="shared" si="22"/>
        <v>251.99959090061927</v>
      </c>
      <c r="AA18" s="205">
        <f t="shared" si="23"/>
        <v>258.0791794593087</v>
      </c>
      <c r="AC18" s="218"/>
      <c r="AD18" s="218"/>
      <c r="AE18" s="218"/>
      <c r="AF18" s="218"/>
      <c r="AG18" s="218"/>
    </row>
    <row r="19" spans="1:33" ht="9" thickBot="1">
      <c r="A19" s="202" t="s">
        <v>505</v>
      </c>
      <c r="B19" s="203">
        <v>262.13913705940303</v>
      </c>
      <c r="C19" s="204">
        <v>0.591576831718159</v>
      </c>
      <c r="D19" s="203">
        <f t="shared" si="12"/>
        <v>260.97964646923543</v>
      </c>
      <c r="E19" s="203">
        <f t="shared" si="13"/>
        <v>263.29862764957062</v>
      </c>
      <c r="F19" s="203">
        <v>275.02999999999997</v>
      </c>
      <c r="G19" s="204">
        <v>1.2909999999999999</v>
      </c>
      <c r="H19" s="203">
        <f t="shared" si="14"/>
        <v>272.49964</v>
      </c>
      <c r="I19" s="203">
        <f t="shared" si="15"/>
        <v>277.56035999999995</v>
      </c>
      <c r="J19" s="203">
        <v>278</v>
      </c>
      <c r="K19" s="204">
        <v>1.4339999999999999</v>
      </c>
      <c r="L19" s="203">
        <f t="shared" si="16"/>
        <v>275.18936000000002</v>
      </c>
      <c r="M19" s="203">
        <f t="shared" si="17"/>
        <v>280.81063999999998</v>
      </c>
      <c r="N19" s="217"/>
      <c r="O19" s="202" t="s">
        <v>505</v>
      </c>
      <c r="P19" s="203">
        <v>266.79938129452302</v>
      </c>
      <c r="Q19" s="204">
        <v>1.3215636690705701</v>
      </c>
      <c r="R19" s="203">
        <f t="shared" si="18"/>
        <v>264.20911650314468</v>
      </c>
      <c r="S19" s="203">
        <f t="shared" si="19"/>
        <v>269.38964608590135</v>
      </c>
      <c r="T19" s="203">
        <v>253.709748093353</v>
      </c>
      <c r="U19" s="204">
        <v>1.1574211445360101</v>
      </c>
      <c r="V19" s="203">
        <f t="shared" si="20"/>
        <v>251.44120265006242</v>
      </c>
      <c r="W19" s="203">
        <f t="shared" si="21"/>
        <v>255.97829353664358</v>
      </c>
      <c r="X19" s="203">
        <v>241.81048192655101</v>
      </c>
      <c r="Y19" s="204">
        <v>1.2548665697329</v>
      </c>
      <c r="Z19" s="203">
        <f t="shared" si="22"/>
        <v>239.35094344987453</v>
      </c>
      <c r="AA19" s="203">
        <f t="shared" si="23"/>
        <v>244.27002040322748</v>
      </c>
      <c r="AC19" s="218"/>
      <c r="AD19" s="218"/>
      <c r="AE19" s="218"/>
      <c r="AF19" s="218"/>
      <c r="AG19" s="218"/>
    </row>
    <row r="20" spans="1:33" s="219" customFormat="1" ht="9" thickBot="1">
      <c r="A20" s="209" t="s">
        <v>517</v>
      </c>
      <c r="B20" s="205">
        <v>272.45698904961199</v>
      </c>
      <c r="C20" s="210">
        <v>1.01867191465759</v>
      </c>
      <c r="D20" s="205">
        <f t="shared" si="12"/>
        <v>270.46039209688314</v>
      </c>
      <c r="E20" s="205">
        <f t="shared" si="13"/>
        <v>274.45358600234084</v>
      </c>
      <c r="F20" s="205">
        <v>265.69484608869698</v>
      </c>
      <c r="G20" s="210">
        <v>2.27782382799733</v>
      </c>
      <c r="H20" s="205">
        <f t="shared" si="14"/>
        <v>261.23031138582223</v>
      </c>
      <c r="I20" s="205">
        <f t="shared" si="15"/>
        <v>270.15938079157172</v>
      </c>
      <c r="J20" s="205">
        <v>280.02120452264899</v>
      </c>
      <c r="K20" s="210">
        <v>2.0692818418385399</v>
      </c>
      <c r="L20" s="205">
        <f t="shared" si="16"/>
        <v>275.96541211264542</v>
      </c>
      <c r="M20" s="205">
        <f t="shared" si="17"/>
        <v>284.07699693265255</v>
      </c>
      <c r="N20" s="217"/>
      <c r="O20" s="209" t="s">
        <v>517</v>
      </c>
      <c r="P20" s="205">
        <v>279.015863517105</v>
      </c>
      <c r="Q20" s="210">
        <v>1.5693501150079101</v>
      </c>
      <c r="R20" s="205">
        <f t="shared" si="18"/>
        <v>275.93993729168949</v>
      </c>
      <c r="S20" s="205">
        <f t="shared" si="19"/>
        <v>282.09178974252052</v>
      </c>
      <c r="T20" s="205">
        <v>270.97722130350297</v>
      </c>
      <c r="U20" s="210">
        <v>1.75110624961335</v>
      </c>
      <c r="V20" s="205">
        <f t="shared" si="20"/>
        <v>267.54505305426079</v>
      </c>
      <c r="W20" s="205">
        <f t="shared" si="21"/>
        <v>274.40938955274515</v>
      </c>
      <c r="X20" s="205">
        <v>265.02500986241898</v>
      </c>
      <c r="Y20" s="210">
        <v>1.94451667093461</v>
      </c>
      <c r="Z20" s="205">
        <f t="shared" si="22"/>
        <v>261.21375718738716</v>
      </c>
      <c r="AA20" s="205">
        <f t="shared" si="23"/>
        <v>268.83626253745081</v>
      </c>
      <c r="AC20" s="256"/>
      <c r="AD20" s="256"/>
      <c r="AE20" s="256"/>
      <c r="AF20" s="256"/>
      <c r="AG20" s="256"/>
    </row>
    <row r="21" spans="1:33" ht="9" thickBot="1">
      <c r="A21" s="202" t="s">
        <v>20</v>
      </c>
      <c r="B21" s="203">
        <v>266.54482179083999</v>
      </c>
      <c r="C21" s="204">
        <v>0.91653452410718705</v>
      </c>
      <c r="D21" s="203">
        <f t="shared" si="12"/>
        <v>264.7484141235899</v>
      </c>
      <c r="E21" s="203">
        <f t="shared" si="13"/>
        <v>268.34122945809008</v>
      </c>
      <c r="F21" s="203">
        <v>270.57468215602501</v>
      </c>
      <c r="G21" s="204">
        <v>1.8174444960265099</v>
      </c>
      <c r="H21" s="203">
        <f t="shared" si="14"/>
        <v>267.01249094381302</v>
      </c>
      <c r="I21" s="203">
        <f t="shared" si="15"/>
        <v>274.13687336823699</v>
      </c>
      <c r="J21" s="203">
        <v>275.61866235182703</v>
      </c>
      <c r="K21" s="204">
        <v>1.5145967833768199</v>
      </c>
      <c r="L21" s="203">
        <f t="shared" si="16"/>
        <v>272.65005265640843</v>
      </c>
      <c r="M21" s="203">
        <f t="shared" si="17"/>
        <v>278.58727204724562</v>
      </c>
      <c r="N21" s="217"/>
      <c r="O21" s="202" t="s">
        <v>20</v>
      </c>
      <c r="P21" s="203">
        <v>271.089221457142</v>
      </c>
      <c r="Q21" s="204">
        <v>1.7546513848087499</v>
      </c>
      <c r="R21" s="203">
        <f t="shared" si="18"/>
        <v>267.65010474291688</v>
      </c>
      <c r="S21" s="203">
        <f t="shared" si="19"/>
        <v>274.52833817136712</v>
      </c>
      <c r="T21" s="203">
        <v>259.297605644062</v>
      </c>
      <c r="U21" s="204">
        <v>2.0939679790194501</v>
      </c>
      <c r="V21" s="203">
        <f t="shared" si="20"/>
        <v>255.19342840518388</v>
      </c>
      <c r="W21" s="203">
        <f t="shared" si="21"/>
        <v>263.4017828829401</v>
      </c>
      <c r="X21" s="203">
        <v>250.512186804273</v>
      </c>
      <c r="Y21" s="204">
        <v>1.80721600787406</v>
      </c>
      <c r="Z21" s="203">
        <f t="shared" si="22"/>
        <v>246.97004342883983</v>
      </c>
      <c r="AA21" s="203">
        <f t="shared" si="23"/>
        <v>254.05433017970617</v>
      </c>
      <c r="AC21" s="218"/>
      <c r="AD21" s="218"/>
      <c r="AE21" s="218"/>
      <c r="AF21" s="218"/>
      <c r="AG21" s="218"/>
    </row>
    <row r="22" spans="1:33" s="219" customFormat="1" ht="9" thickBot="1">
      <c r="A22" s="209" t="s">
        <v>21</v>
      </c>
      <c r="B22" s="205">
        <v>250.482664616606</v>
      </c>
      <c r="C22" s="210">
        <v>1.09498601311585</v>
      </c>
      <c r="D22" s="205">
        <f t="shared" si="12"/>
        <v>248.33649203089894</v>
      </c>
      <c r="E22" s="205">
        <f t="shared" si="13"/>
        <v>252.62883720231306</v>
      </c>
      <c r="F22" s="205">
        <v>260.801284031688</v>
      </c>
      <c r="G22" s="210">
        <v>2.7193876335732998</v>
      </c>
      <c r="H22" s="205">
        <f t="shared" si="14"/>
        <v>255.47128426988434</v>
      </c>
      <c r="I22" s="205">
        <f t="shared" si="15"/>
        <v>266.13128379349166</v>
      </c>
      <c r="J22" s="205">
        <v>260.24469568106798</v>
      </c>
      <c r="K22" s="210">
        <v>2.2130718021720699</v>
      </c>
      <c r="L22" s="205">
        <f t="shared" si="16"/>
        <v>255.90707494881073</v>
      </c>
      <c r="M22" s="205">
        <f t="shared" si="17"/>
        <v>264.58231641332526</v>
      </c>
      <c r="N22" s="217"/>
      <c r="O22" s="209" t="s">
        <v>21</v>
      </c>
      <c r="P22" s="205">
        <v>252.77394131673401</v>
      </c>
      <c r="Q22" s="210">
        <v>1.9138464617620501</v>
      </c>
      <c r="R22" s="205">
        <f t="shared" si="18"/>
        <v>249.02280225168039</v>
      </c>
      <c r="S22" s="205">
        <f t="shared" si="19"/>
        <v>256.52508038178763</v>
      </c>
      <c r="T22" s="205">
        <v>248.77865700691299</v>
      </c>
      <c r="U22" s="210">
        <v>1.8189383818975999</v>
      </c>
      <c r="V22" s="205">
        <f t="shared" si="20"/>
        <v>245.21353777839369</v>
      </c>
      <c r="W22" s="205">
        <f t="shared" si="21"/>
        <v>252.3437762354323</v>
      </c>
      <c r="X22" s="205">
        <v>233.36497017763901</v>
      </c>
      <c r="Y22" s="210">
        <v>2.2118499147066899</v>
      </c>
      <c r="Z22" s="205">
        <f t="shared" si="22"/>
        <v>229.02974434481391</v>
      </c>
      <c r="AA22" s="205">
        <f t="shared" si="23"/>
        <v>237.70019601046411</v>
      </c>
      <c r="AC22" s="256"/>
      <c r="AD22" s="256"/>
      <c r="AE22" s="256"/>
      <c r="AF22" s="256"/>
      <c r="AG22" s="256"/>
    </row>
    <row r="23" spans="1:33" ht="9" thickBot="1">
      <c r="A23" s="202" t="s">
        <v>195</v>
      </c>
      <c r="B23" s="203">
        <v>296.24225187608602</v>
      </c>
      <c r="C23" s="204">
        <v>0.68498394880866398</v>
      </c>
      <c r="D23" s="203">
        <f t="shared" si="12"/>
        <v>294.89968333642105</v>
      </c>
      <c r="E23" s="203">
        <f t="shared" si="13"/>
        <v>297.58482041575098</v>
      </c>
      <c r="F23" s="203">
        <v>299.415658192487</v>
      </c>
      <c r="G23" s="204">
        <v>1.56376364539708</v>
      </c>
      <c r="H23" s="203">
        <f t="shared" si="14"/>
        <v>296.35068144750875</v>
      </c>
      <c r="I23" s="203">
        <f t="shared" si="15"/>
        <v>302.48063493746525</v>
      </c>
      <c r="J23" s="203">
        <v>309.20632333250597</v>
      </c>
      <c r="K23" s="204">
        <v>1.7364955636636701</v>
      </c>
      <c r="L23" s="203">
        <f t="shared" si="16"/>
        <v>305.80279202772516</v>
      </c>
      <c r="M23" s="203">
        <f t="shared" si="17"/>
        <v>312.60985463728679</v>
      </c>
      <c r="N23" s="217"/>
      <c r="O23" s="202" t="s">
        <v>195</v>
      </c>
      <c r="P23" s="203">
        <v>307.01173359744899</v>
      </c>
      <c r="Q23" s="204">
        <v>1.01160810324881</v>
      </c>
      <c r="R23" s="203">
        <f t="shared" si="18"/>
        <v>305.02898171508133</v>
      </c>
      <c r="S23" s="203">
        <f t="shared" si="19"/>
        <v>308.99448547981666</v>
      </c>
      <c r="T23" s="203">
        <v>297.060433538609</v>
      </c>
      <c r="U23" s="204">
        <v>1.5002473693320899</v>
      </c>
      <c r="V23" s="203">
        <f t="shared" si="20"/>
        <v>294.11994869471812</v>
      </c>
      <c r="W23" s="203">
        <f t="shared" si="21"/>
        <v>300.00091838249989</v>
      </c>
      <c r="X23" s="203">
        <v>273.34718572674802</v>
      </c>
      <c r="Y23" s="204">
        <v>1.6003286874937499</v>
      </c>
      <c r="Z23" s="203">
        <f t="shared" si="22"/>
        <v>270.21054149926027</v>
      </c>
      <c r="AA23" s="203">
        <f t="shared" si="23"/>
        <v>276.48382995423577</v>
      </c>
      <c r="AC23" s="218"/>
      <c r="AD23" s="218"/>
      <c r="AE23" s="218"/>
      <c r="AF23" s="218"/>
      <c r="AG23" s="218"/>
    </row>
    <row r="24" spans="1:33" s="219" customFormat="1" ht="9" thickBot="1">
      <c r="A24" s="209" t="s">
        <v>22</v>
      </c>
      <c r="B24" s="205">
        <v>278.42520997191701</v>
      </c>
      <c r="C24" s="210">
        <v>0.60757225533296799</v>
      </c>
      <c r="D24" s="205">
        <f t="shared" si="12"/>
        <v>277.23436835146441</v>
      </c>
      <c r="E24" s="205">
        <f t="shared" si="13"/>
        <v>279.61605159236962</v>
      </c>
      <c r="F24" s="205">
        <v>275.03698398969999</v>
      </c>
      <c r="G24" s="210">
        <v>1.43200226472717</v>
      </c>
      <c r="H24" s="205">
        <f t="shared" si="14"/>
        <v>272.23025955083472</v>
      </c>
      <c r="I24" s="205">
        <f t="shared" si="15"/>
        <v>277.84370842856526</v>
      </c>
      <c r="J24" s="205">
        <v>288.52755759698999</v>
      </c>
      <c r="K24" s="210">
        <v>1.84702594886695</v>
      </c>
      <c r="L24" s="205">
        <f t="shared" si="16"/>
        <v>284.9073867372108</v>
      </c>
      <c r="M24" s="205">
        <f t="shared" si="17"/>
        <v>292.14772845676919</v>
      </c>
      <c r="N24" s="217"/>
      <c r="O24" s="209" t="s">
        <v>22</v>
      </c>
      <c r="P24" s="205">
        <v>288.164637018127</v>
      </c>
      <c r="Q24" s="210">
        <v>1.55723644006981</v>
      </c>
      <c r="R24" s="205">
        <f t="shared" si="18"/>
        <v>285.11245359559018</v>
      </c>
      <c r="S24" s="205">
        <f t="shared" si="19"/>
        <v>291.21682044066381</v>
      </c>
      <c r="T24" s="205">
        <v>277.45134152961703</v>
      </c>
      <c r="U24" s="210">
        <v>1.51797390966001</v>
      </c>
      <c r="V24" s="205">
        <f t="shared" si="20"/>
        <v>274.47611266668338</v>
      </c>
      <c r="W24" s="205">
        <f t="shared" si="21"/>
        <v>280.42657039255067</v>
      </c>
      <c r="X24" s="205">
        <v>261.86567342676699</v>
      </c>
      <c r="Y24" s="210">
        <v>1.4742037143300999</v>
      </c>
      <c r="Z24" s="205">
        <f t="shared" si="22"/>
        <v>258.97623414667999</v>
      </c>
      <c r="AA24" s="205">
        <f t="shared" si="23"/>
        <v>264.75511270685399</v>
      </c>
      <c r="AC24" s="256"/>
      <c r="AD24" s="256"/>
      <c r="AE24" s="256"/>
      <c r="AF24" s="256"/>
      <c r="AG24" s="256"/>
    </row>
    <row r="25" spans="1:33" ht="9" thickBot="1">
      <c r="A25" s="202" t="s">
        <v>196</v>
      </c>
      <c r="B25" s="203">
        <v>284.00686738866898</v>
      </c>
      <c r="C25" s="204">
        <v>0.71076877449098197</v>
      </c>
      <c r="D25" s="203">
        <f t="shared" si="12"/>
        <v>282.61376059066663</v>
      </c>
      <c r="E25" s="203">
        <f t="shared" si="13"/>
        <v>285.39997418667133</v>
      </c>
      <c r="F25" s="203">
        <v>294.61334473416201</v>
      </c>
      <c r="G25" s="204">
        <v>1.64415738786303</v>
      </c>
      <c r="H25" s="203">
        <f t="shared" si="14"/>
        <v>291.3907962539505</v>
      </c>
      <c r="I25" s="203">
        <f t="shared" si="15"/>
        <v>297.83589321437353</v>
      </c>
      <c r="J25" s="203">
        <v>298.07231946776602</v>
      </c>
      <c r="K25" s="204">
        <v>2.0021277861103299</v>
      </c>
      <c r="L25" s="203">
        <f t="shared" si="16"/>
        <v>294.1481490069898</v>
      </c>
      <c r="M25" s="203">
        <f t="shared" si="17"/>
        <v>301.99648992854225</v>
      </c>
      <c r="N25" s="217"/>
      <c r="O25" s="202" t="s">
        <v>196</v>
      </c>
      <c r="P25" s="203">
        <v>293.97582203963998</v>
      </c>
      <c r="Q25" s="204">
        <v>1.8350531060053601</v>
      </c>
      <c r="R25" s="203">
        <f t="shared" si="18"/>
        <v>290.37911795186949</v>
      </c>
      <c r="S25" s="203">
        <f t="shared" si="19"/>
        <v>297.57252612741047</v>
      </c>
      <c r="T25" s="203">
        <v>277.23806937223901</v>
      </c>
      <c r="U25" s="204">
        <v>1.7445975633169699</v>
      </c>
      <c r="V25" s="203">
        <f t="shared" si="20"/>
        <v>273.81865814813773</v>
      </c>
      <c r="W25" s="203">
        <f t="shared" si="21"/>
        <v>280.65748059634029</v>
      </c>
      <c r="X25" s="203">
        <v>260.803734348121</v>
      </c>
      <c r="Y25" s="204">
        <v>1.56827911878338</v>
      </c>
      <c r="Z25" s="203">
        <f t="shared" si="22"/>
        <v>257.72990727530555</v>
      </c>
      <c r="AA25" s="203">
        <f t="shared" si="23"/>
        <v>263.87756142093644</v>
      </c>
      <c r="AC25" s="218"/>
      <c r="AD25" s="218"/>
      <c r="AE25" s="218"/>
      <c r="AF25" s="218"/>
      <c r="AG25" s="218"/>
    </row>
    <row r="26" spans="1:33" s="219" customFormat="1" ht="9" thickBot="1">
      <c r="A26" s="209" t="s">
        <v>24</v>
      </c>
      <c r="B26" s="205">
        <v>266.903769480157</v>
      </c>
      <c r="C26" s="210">
        <v>0.60350173694800302</v>
      </c>
      <c r="D26" s="205">
        <f t="shared" si="12"/>
        <v>265.72090607573892</v>
      </c>
      <c r="E26" s="205">
        <f t="shared" si="13"/>
        <v>268.08663288457507</v>
      </c>
      <c r="F26" s="205">
        <v>281.47742684392699</v>
      </c>
      <c r="G26" s="210">
        <v>1.0674994478531801</v>
      </c>
      <c r="H26" s="205">
        <f t="shared" si="14"/>
        <v>279.38512792613477</v>
      </c>
      <c r="I26" s="205">
        <f t="shared" si="15"/>
        <v>283.56972576171921</v>
      </c>
      <c r="J26" s="205">
        <v>277.18647429591698</v>
      </c>
      <c r="K26" s="210">
        <v>1.4855050195360899</v>
      </c>
      <c r="L26" s="205">
        <f t="shared" si="16"/>
        <v>274.27488445762623</v>
      </c>
      <c r="M26" s="205">
        <f t="shared" si="17"/>
        <v>280.09806413420773</v>
      </c>
      <c r="N26" s="217"/>
      <c r="O26" s="209" t="s">
        <v>24</v>
      </c>
      <c r="P26" s="205">
        <v>268.11350848491497</v>
      </c>
      <c r="Q26" s="210">
        <v>1.9101113885772301</v>
      </c>
      <c r="R26" s="205">
        <f t="shared" si="18"/>
        <v>264.36969016330363</v>
      </c>
      <c r="S26" s="205">
        <f t="shared" si="19"/>
        <v>271.85732680652632</v>
      </c>
      <c r="T26" s="205">
        <v>259.08824115333402</v>
      </c>
      <c r="U26" s="210">
        <v>1.69225060759344</v>
      </c>
      <c r="V26" s="205">
        <f t="shared" si="20"/>
        <v>255.7714299624509</v>
      </c>
      <c r="W26" s="205">
        <f t="shared" si="21"/>
        <v>262.40505234421715</v>
      </c>
      <c r="X26" s="205">
        <v>249.12067539713701</v>
      </c>
      <c r="Y26" s="210">
        <v>1.72012487021945</v>
      </c>
      <c r="Z26" s="205">
        <f t="shared" si="22"/>
        <v>245.74923065150688</v>
      </c>
      <c r="AA26" s="205">
        <f t="shared" si="23"/>
        <v>252.49212014276713</v>
      </c>
      <c r="AC26" s="256"/>
      <c r="AD26" s="256"/>
      <c r="AE26" s="256"/>
      <c r="AF26" s="256"/>
      <c r="AG26" s="256"/>
    </row>
    <row r="27" spans="1:33" ht="9" thickBot="1">
      <c r="A27" s="202" t="s">
        <v>194</v>
      </c>
      <c r="B27" s="203">
        <v>274.01165810002198</v>
      </c>
      <c r="C27" s="204">
        <v>0.98210774037071802</v>
      </c>
      <c r="D27" s="203">
        <f t="shared" si="12"/>
        <v>272.08672692889536</v>
      </c>
      <c r="E27" s="203">
        <f t="shared" si="13"/>
        <v>275.93658927114859</v>
      </c>
      <c r="F27" s="203">
        <v>280.530995121307</v>
      </c>
      <c r="G27" s="204">
        <v>2.1135582476938799</v>
      </c>
      <c r="H27" s="203">
        <f t="shared" si="14"/>
        <v>276.38842095582697</v>
      </c>
      <c r="I27" s="203">
        <f t="shared" si="15"/>
        <v>284.67356928678703</v>
      </c>
      <c r="J27" s="203">
        <v>286.71641225982802</v>
      </c>
      <c r="K27" s="204">
        <v>1.82107892496596</v>
      </c>
      <c r="L27" s="203">
        <f t="shared" si="16"/>
        <v>283.14709756689473</v>
      </c>
      <c r="M27" s="203">
        <f t="shared" si="17"/>
        <v>290.28572695276131</v>
      </c>
      <c r="N27" s="217"/>
      <c r="O27" s="202" t="s">
        <v>194</v>
      </c>
      <c r="P27" s="203">
        <v>275.147928303931</v>
      </c>
      <c r="Q27" s="204">
        <v>2.0219448818219199</v>
      </c>
      <c r="R27" s="203">
        <f t="shared" si="18"/>
        <v>271.18491633556005</v>
      </c>
      <c r="S27" s="203">
        <f t="shared" si="19"/>
        <v>279.11094027230195</v>
      </c>
      <c r="T27" s="203">
        <v>265.75957265056002</v>
      </c>
      <c r="U27" s="204">
        <v>1.70620447731592</v>
      </c>
      <c r="V27" s="203">
        <f t="shared" si="20"/>
        <v>262.41541187502082</v>
      </c>
      <c r="W27" s="203">
        <f t="shared" si="21"/>
        <v>269.10373342609921</v>
      </c>
      <c r="X27" s="203">
        <v>262.37964117692502</v>
      </c>
      <c r="Y27" s="204">
        <v>1.97849864691456</v>
      </c>
      <c r="Z27" s="203">
        <f t="shared" si="22"/>
        <v>258.50178382897246</v>
      </c>
      <c r="AA27" s="203">
        <f t="shared" si="23"/>
        <v>266.25749852487758</v>
      </c>
      <c r="AC27" s="218"/>
      <c r="AD27" s="218"/>
      <c r="AE27" s="218"/>
      <c r="AF27" s="218"/>
      <c r="AG27" s="218"/>
    </row>
    <row r="28" spans="1:33" ht="9" thickBot="1">
      <c r="A28" s="209" t="s">
        <v>25</v>
      </c>
      <c r="B28" s="205">
        <v>279.23084386597498</v>
      </c>
      <c r="C28" s="210">
        <v>0.677157172263955</v>
      </c>
      <c r="D28" s="205">
        <f t="shared" si="12"/>
        <v>277.90361580833763</v>
      </c>
      <c r="E28" s="205">
        <f t="shared" si="13"/>
        <v>280.55807192361232</v>
      </c>
      <c r="F28" s="205">
        <v>282.76185750826301</v>
      </c>
      <c r="G28" s="210">
        <v>1.67820324896701</v>
      </c>
      <c r="H28" s="205">
        <f t="shared" si="14"/>
        <v>279.47257914028768</v>
      </c>
      <c r="I28" s="205">
        <f t="shared" si="15"/>
        <v>286.05113587623833</v>
      </c>
      <c r="J28" s="205">
        <v>290.00902991131699</v>
      </c>
      <c r="K28" s="210">
        <v>1.9211218350794199</v>
      </c>
      <c r="L28" s="205">
        <f t="shared" si="16"/>
        <v>286.24363111456131</v>
      </c>
      <c r="M28" s="205">
        <f t="shared" si="17"/>
        <v>293.77442870807266</v>
      </c>
      <c r="N28" s="217"/>
      <c r="O28" s="209" t="s">
        <v>25</v>
      </c>
      <c r="P28" s="205">
        <v>287.385196211287</v>
      </c>
      <c r="Q28" s="210">
        <v>1.84546733450154</v>
      </c>
      <c r="R28" s="205">
        <f t="shared" si="18"/>
        <v>283.768080235664</v>
      </c>
      <c r="S28" s="205">
        <f t="shared" si="19"/>
        <v>291.00231218690999</v>
      </c>
      <c r="T28" s="205">
        <v>276.01108008266999</v>
      </c>
      <c r="U28" s="210">
        <v>1.6774426532130799</v>
      </c>
      <c r="V28" s="205">
        <f t="shared" si="20"/>
        <v>272.72329248237236</v>
      </c>
      <c r="W28" s="205">
        <f t="shared" si="21"/>
        <v>279.29886768296763</v>
      </c>
      <c r="X28" s="205">
        <v>262.36873462873302</v>
      </c>
      <c r="Y28" s="210">
        <v>1.32716529600914</v>
      </c>
      <c r="Z28" s="205">
        <f t="shared" si="22"/>
        <v>259.76749064855511</v>
      </c>
      <c r="AA28" s="205">
        <f t="shared" si="23"/>
        <v>264.96997860891094</v>
      </c>
      <c r="AC28" s="218"/>
      <c r="AD28" s="218"/>
      <c r="AE28" s="218"/>
      <c r="AF28" s="218"/>
      <c r="AG28" s="218"/>
    </row>
    <row r="29" spans="1:33" ht="9" thickBot="1">
      <c r="A29" s="211" t="s">
        <v>23</v>
      </c>
      <c r="B29" s="212">
        <v>272.78605343370799</v>
      </c>
      <c r="C29" s="213">
        <v>0.16677091052002499</v>
      </c>
      <c r="D29" s="212">
        <f t="shared" ref="D29:D30" si="24">B29-C29*1.96</f>
        <v>272.45918244908876</v>
      </c>
      <c r="E29" s="212">
        <f t="shared" ref="E29:E30" si="25">B29+C29*1.96</f>
        <v>273.11292441832722</v>
      </c>
      <c r="F29" s="212">
        <v>279.62</v>
      </c>
      <c r="G29" s="213">
        <v>0.36899999999999999</v>
      </c>
      <c r="H29" s="212">
        <f t="shared" ref="H29:H30" si="26">F29-G29*1.96</f>
        <v>278.89676000000003</v>
      </c>
      <c r="I29" s="212">
        <f t="shared" ref="I29:I30" si="27">F29+G29*1.96</f>
        <v>280.34323999999998</v>
      </c>
      <c r="J29" s="212">
        <v>284.14</v>
      </c>
      <c r="K29" s="213">
        <v>0.36399999999999999</v>
      </c>
      <c r="L29" s="212">
        <f t="shared" ref="L29:L30" si="28">J29-K29*1.96</f>
        <v>283.42655999999999</v>
      </c>
      <c r="M29" s="212">
        <f t="shared" ref="M29:M30" si="29">J29+K29*1.96</f>
        <v>284.85343999999998</v>
      </c>
      <c r="N29" s="217"/>
      <c r="O29" s="211" t="s">
        <v>23</v>
      </c>
      <c r="P29" s="212">
        <v>278.93613671243003</v>
      </c>
      <c r="Q29" s="213">
        <v>0.34541303868440798</v>
      </c>
      <c r="R29" s="212">
        <f t="shared" si="18"/>
        <v>278.2591271566086</v>
      </c>
      <c r="S29" s="212">
        <f t="shared" si="19"/>
        <v>279.61314626825146</v>
      </c>
      <c r="T29" s="212">
        <v>267.85956313650797</v>
      </c>
      <c r="U29" s="213">
        <v>0.34067647307981103</v>
      </c>
      <c r="V29" s="212">
        <f t="shared" si="20"/>
        <v>267.19183724927154</v>
      </c>
      <c r="W29" s="212">
        <f t="shared" si="21"/>
        <v>268.5272890237444</v>
      </c>
      <c r="X29" s="212">
        <v>255.21121749591799</v>
      </c>
      <c r="Y29" s="213">
        <v>0.34071493281251902</v>
      </c>
      <c r="Z29" s="212">
        <f t="shared" si="22"/>
        <v>254.54341622760546</v>
      </c>
      <c r="AA29" s="212">
        <f t="shared" si="23"/>
        <v>255.87901876423052</v>
      </c>
      <c r="AC29" s="218"/>
      <c r="AD29" s="218"/>
      <c r="AE29" s="218"/>
      <c r="AF29" s="218"/>
      <c r="AG29" s="218"/>
    </row>
    <row r="30" spans="1:33" ht="9" thickBot="1">
      <c r="A30" s="214" t="s">
        <v>26</v>
      </c>
      <c r="B30" s="215">
        <v>270.54000000000002</v>
      </c>
      <c r="C30" s="216">
        <v>0.192</v>
      </c>
      <c r="D30" s="215">
        <f t="shared" si="24"/>
        <v>270.16368</v>
      </c>
      <c r="E30" s="215">
        <f t="shared" si="25"/>
        <v>270.91632000000004</v>
      </c>
      <c r="F30" s="215">
        <v>277.64999999999998</v>
      </c>
      <c r="G30" s="216">
        <v>0.41899999999999998</v>
      </c>
      <c r="H30" s="215">
        <f t="shared" si="26"/>
        <v>276.82875999999999</v>
      </c>
      <c r="I30" s="215">
        <f t="shared" si="27"/>
        <v>278.47123999999997</v>
      </c>
      <c r="J30" s="215">
        <v>281.82</v>
      </c>
      <c r="K30" s="216">
        <v>0.42099999999999999</v>
      </c>
      <c r="L30" s="215">
        <f t="shared" si="28"/>
        <v>280.99484000000001</v>
      </c>
      <c r="M30" s="215">
        <f t="shared" si="29"/>
        <v>282.64515999999998</v>
      </c>
      <c r="N30" s="217"/>
      <c r="O30" s="214" t="s">
        <v>26</v>
      </c>
      <c r="P30" s="215">
        <v>276</v>
      </c>
      <c r="Q30" s="216">
        <v>0.40699999999999997</v>
      </c>
      <c r="R30" s="215">
        <f t="shared" si="18"/>
        <v>275.20227999999997</v>
      </c>
      <c r="S30" s="215">
        <f t="shared" si="19"/>
        <v>276.79772000000003</v>
      </c>
      <c r="T30" s="215">
        <v>265.83</v>
      </c>
      <c r="U30" s="216">
        <v>0.39400000000000002</v>
      </c>
      <c r="V30" s="215">
        <f t="shared" si="20"/>
        <v>265.05775999999997</v>
      </c>
      <c r="W30" s="215">
        <f t="shared" si="21"/>
        <v>266.60223999999999</v>
      </c>
      <c r="X30" s="215">
        <v>253.53</v>
      </c>
      <c r="Y30" s="216">
        <v>0.39700000000000002</v>
      </c>
      <c r="Z30" s="215">
        <f t="shared" si="22"/>
        <v>252.75188</v>
      </c>
      <c r="AA30" s="215">
        <f t="shared" si="23"/>
        <v>254.30812</v>
      </c>
      <c r="AC30" s="218"/>
      <c r="AD30" s="218"/>
      <c r="AE30" s="218"/>
      <c r="AF30" s="218"/>
      <c r="AG30" s="218"/>
    </row>
    <row r="31" spans="1:33">
      <c r="N31" s="217"/>
      <c r="U31" s="220"/>
    </row>
    <row r="32" spans="1:33">
      <c r="U32" s="220"/>
    </row>
    <row r="33" spans="1:33" ht="14.4">
      <c r="A33" s="960" t="s">
        <v>53</v>
      </c>
      <c r="U33" s="220"/>
    </row>
    <row r="34" spans="1:33" ht="9" thickBot="1">
      <c r="N34" s="217"/>
    </row>
    <row r="35" spans="1:33" ht="9" thickBot="1">
      <c r="B35" s="994" t="s">
        <v>29</v>
      </c>
      <c r="C35" s="994"/>
      <c r="D35" s="994"/>
      <c r="E35" s="994"/>
      <c r="F35" s="994" t="s">
        <v>41</v>
      </c>
      <c r="G35" s="994"/>
      <c r="H35" s="994"/>
      <c r="I35" s="994"/>
      <c r="J35" s="994" t="s">
        <v>42</v>
      </c>
      <c r="K35" s="994"/>
      <c r="L35" s="994"/>
      <c r="M35" s="994"/>
      <c r="N35" s="217"/>
      <c r="O35" s="748"/>
      <c r="P35" s="994" t="s">
        <v>43</v>
      </c>
      <c r="Q35" s="994"/>
      <c r="R35" s="994"/>
      <c r="S35" s="994"/>
      <c r="T35" s="994" t="s">
        <v>44</v>
      </c>
      <c r="U35" s="994"/>
      <c r="V35" s="994"/>
      <c r="W35" s="994"/>
      <c r="X35" s="994" t="s">
        <v>45</v>
      </c>
      <c r="Y35" s="994"/>
      <c r="Z35" s="994"/>
      <c r="AA35" s="994"/>
    </row>
    <row r="36" spans="1:33" ht="9" thickBot="1">
      <c r="A36" s="989"/>
      <c r="B36" s="992" t="s">
        <v>27</v>
      </c>
      <c r="C36" s="992" t="s">
        <v>31</v>
      </c>
      <c r="D36" s="991" t="s">
        <v>30</v>
      </c>
      <c r="E36" s="991"/>
      <c r="F36" s="992" t="s">
        <v>6</v>
      </c>
      <c r="G36" s="992" t="s">
        <v>28</v>
      </c>
      <c r="H36" s="991" t="s">
        <v>30</v>
      </c>
      <c r="I36" s="991"/>
      <c r="J36" s="992" t="s">
        <v>6</v>
      </c>
      <c r="K36" s="992" t="s">
        <v>28</v>
      </c>
      <c r="L36" s="991" t="s">
        <v>30</v>
      </c>
      <c r="M36" s="991"/>
      <c r="N36" s="217"/>
      <c r="O36" s="989"/>
      <c r="P36" s="992" t="s">
        <v>6</v>
      </c>
      <c r="Q36" s="992" t="s">
        <v>28</v>
      </c>
      <c r="R36" s="991" t="s">
        <v>30</v>
      </c>
      <c r="S36" s="991"/>
      <c r="T36" s="992" t="s">
        <v>6</v>
      </c>
      <c r="U36" s="992" t="s">
        <v>28</v>
      </c>
      <c r="V36" s="991" t="s">
        <v>30</v>
      </c>
      <c r="W36" s="991"/>
      <c r="X36" s="992" t="s">
        <v>6</v>
      </c>
      <c r="Y36" s="992" t="s">
        <v>28</v>
      </c>
      <c r="Z36" s="991" t="s">
        <v>30</v>
      </c>
      <c r="AA36" s="991"/>
    </row>
    <row r="37" spans="1:33" ht="17.399999999999999" thickBot="1">
      <c r="A37" s="990"/>
      <c r="B37" s="993"/>
      <c r="C37" s="993"/>
      <c r="D37" s="201" t="s">
        <v>7</v>
      </c>
      <c r="E37" s="201" t="s">
        <v>8</v>
      </c>
      <c r="F37" s="993"/>
      <c r="G37" s="993"/>
      <c r="H37" s="201" t="s">
        <v>7</v>
      </c>
      <c r="I37" s="201" t="s">
        <v>8</v>
      </c>
      <c r="J37" s="993"/>
      <c r="K37" s="993"/>
      <c r="L37" s="201" t="s">
        <v>7</v>
      </c>
      <c r="M37" s="201" t="s">
        <v>8</v>
      </c>
      <c r="N37" s="217"/>
      <c r="O37" s="990"/>
      <c r="P37" s="993"/>
      <c r="Q37" s="993"/>
      <c r="R37" s="201" t="s">
        <v>7</v>
      </c>
      <c r="S37" s="201" t="s">
        <v>8</v>
      </c>
      <c r="T37" s="993"/>
      <c r="U37" s="993"/>
      <c r="V37" s="201" t="s">
        <v>7</v>
      </c>
      <c r="W37" s="201" t="s">
        <v>8</v>
      </c>
      <c r="X37" s="993"/>
      <c r="Y37" s="993"/>
      <c r="Z37" s="201" t="s">
        <v>7</v>
      </c>
      <c r="AA37" s="201" t="s">
        <v>8</v>
      </c>
    </row>
    <row r="38" spans="1:33" ht="9" thickBot="1">
      <c r="A38" s="206" t="s">
        <v>10</v>
      </c>
      <c r="B38" s="207">
        <v>271.72516670482099</v>
      </c>
      <c r="C38" s="208">
        <v>0.99532759300686002</v>
      </c>
      <c r="D38" s="207">
        <f t="shared" ref="D38:D39" si="30">B38-C38*1.96</f>
        <v>269.77432462252756</v>
      </c>
      <c r="E38" s="207">
        <f t="shared" ref="E38:E39" si="31">B38+C38*1.96</f>
        <v>273.67600878711443</v>
      </c>
      <c r="F38" s="207">
        <v>275.10122362924801</v>
      </c>
      <c r="G38" s="208">
        <v>1.8057954531023099</v>
      </c>
      <c r="H38" s="207">
        <f t="shared" ref="H38:H39" si="32">F38-G38*1.96</f>
        <v>271.56186454116749</v>
      </c>
      <c r="I38" s="207">
        <f t="shared" ref="I38:I39" si="33">F38+G38*1.96</f>
        <v>278.64058271732853</v>
      </c>
      <c r="J38" s="207">
        <v>281.96885027948599</v>
      </c>
      <c r="K38" s="208">
        <v>1.7778789680032201</v>
      </c>
      <c r="L38" s="207">
        <f t="shared" ref="L38:L39" si="34">J38-K38*1.96</f>
        <v>278.48420750219969</v>
      </c>
      <c r="M38" s="207">
        <f t="shared" ref="M38:M39" si="35">J38+K38*1.96</f>
        <v>285.45349305677229</v>
      </c>
      <c r="N38" s="217"/>
      <c r="O38" s="206" t="s">
        <v>10</v>
      </c>
      <c r="P38" s="207">
        <v>278.61697924785301</v>
      </c>
      <c r="Q38" s="208">
        <v>2.0051467184692702</v>
      </c>
      <c r="R38" s="207">
        <f t="shared" ref="R38" si="36">P38-Q38*1.96</f>
        <v>274.68689167965323</v>
      </c>
      <c r="S38" s="207">
        <f t="shared" ref="S38" si="37">P38+Q38*1.96</f>
        <v>282.54706681605279</v>
      </c>
      <c r="T38" s="207">
        <v>268.20990547083397</v>
      </c>
      <c r="U38" s="208">
        <v>1.9348651516086199</v>
      </c>
      <c r="V38" s="207">
        <f t="shared" ref="V38" si="38">T38-U38*1.96</f>
        <v>264.41756977368107</v>
      </c>
      <c r="W38" s="207">
        <f t="shared" ref="W38" si="39">T38+U38*1.96</f>
        <v>272.00224116798688</v>
      </c>
      <c r="X38" s="207">
        <v>256.37914342500699</v>
      </c>
      <c r="Y38" s="208">
        <v>1.9104181509006599</v>
      </c>
      <c r="Z38" s="207">
        <f t="shared" ref="Z38" si="40">X38-Y38*1.96</f>
        <v>252.63472384924168</v>
      </c>
      <c r="AA38" s="207">
        <f t="shared" ref="AA38" si="41">X38+Y38*1.96</f>
        <v>260.12356300077226</v>
      </c>
      <c r="AC38" s="218"/>
      <c r="AD38" s="218"/>
      <c r="AE38" s="218"/>
      <c r="AF38" s="218"/>
      <c r="AG38" s="218"/>
    </row>
    <row r="39" spans="1:33" ht="9" thickBot="1">
      <c r="A39" s="202" t="s">
        <v>9</v>
      </c>
      <c r="B39" s="203">
        <v>267.63253480034001</v>
      </c>
      <c r="C39" s="204">
        <v>0.94910006587576001</v>
      </c>
      <c r="D39" s="203">
        <f t="shared" si="30"/>
        <v>265.7722986712235</v>
      </c>
      <c r="E39" s="203">
        <f t="shared" si="31"/>
        <v>269.49277092945653</v>
      </c>
      <c r="F39" s="203">
        <v>270.064051275895</v>
      </c>
      <c r="G39" s="204">
        <v>2.5462061213651399</v>
      </c>
      <c r="H39" s="203">
        <f t="shared" si="32"/>
        <v>265.07348727801934</v>
      </c>
      <c r="I39" s="203">
        <f t="shared" si="33"/>
        <v>275.05461527377065</v>
      </c>
      <c r="J39" s="203">
        <v>275.050279349069</v>
      </c>
      <c r="K39" s="204">
        <v>1.8227492410805901</v>
      </c>
      <c r="L39" s="203">
        <f t="shared" si="34"/>
        <v>271.47769083655106</v>
      </c>
      <c r="M39" s="203">
        <f t="shared" si="35"/>
        <v>278.62286786158694</v>
      </c>
      <c r="N39" s="217"/>
      <c r="O39" s="202" t="s">
        <v>9</v>
      </c>
      <c r="P39" s="203">
        <v>275.84565695923402</v>
      </c>
      <c r="Q39" s="204">
        <v>1.68737378872219</v>
      </c>
      <c r="R39" s="203">
        <f t="shared" ref="R39:R62" si="42">P39-Q39*1.96</f>
        <v>272.53840433333852</v>
      </c>
      <c r="S39" s="203">
        <f t="shared" ref="S39:S62" si="43">P39+Q39*1.96</f>
        <v>279.15290958512952</v>
      </c>
      <c r="T39" s="203">
        <v>264.660295713913</v>
      </c>
      <c r="U39" s="204">
        <v>1.8255450961667501</v>
      </c>
      <c r="V39" s="203">
        <f t="shared" ref="V39:V62" si="44">T39-U39*1.96</f>
        <v>261.08222732542617</v>
      </c>
      <c r="W39" s="203">
        <f t="shared" ref="W39:W62" si="45">T39+U39*1.96</f>
        <v>268.23836410239983</v>
      </c>
      <c r="X39" s="203">
        <v>250.43429083838501</v>
      </c>
      <c r="Y39" s="204">
        <v>1.9994681977681501</v>
      </c>
      <c r="Z39" s="203">
        <f t="shared" ref="Z39:Z62" si="46">X39-Y39*1.96</f>
        <v>246.51533317075945</v>
      </c>
      <c r="AA39" s="203">
        <f t="shared" ref="AA39:AA62" si="47">X39+Y39*1.96</f>
        <v>254.35324850601057</v>
      </c>
      <c r="AC39" s="218"/>
      <c r="AD39" s="218"/>
      <c r="AE39" s="218"/>
      <c r="AF39" s="218"/>
      <c r="AG39" s="218"/>
    </row>
    <row r="40" spans="1:33" ht="9" thickBot="1">
      <c r="A40" s="209" t="s">
        <v>11</v>
      </c>
      <c r="B40" s="205">
        <v>275.04404252391402</v>
      </c>
      <c r="C40" s="210">
        <v>0.88350576867048103</v>
      </c>
      <c r="D40" s="205">
        <f t="shared" ref="D40:D62" si="48">B40-C40*1.96</f>
        <v>273.31237121731988</v>
      </c>
      <c r="E40" s="205">
        <f t="shared" ref="E40:E62" si="49">B40+C40*1.96</f>
        <v>276.77571383050815</v>
      </c>
      <c r="F40" s="205">
        <v>279.265374826151</v>
      </c>
      <c r="G40" s="210">
        <v>1.62766290496029</v>
      </c>
      <c r="H40" s="205">
        <f t="shared" ref="H40:H62" si="50">F40-G40*1.96</f>
        <v>276.07515553242882</v>
      </c>
      <c r="I40" s="205">
        <f t="shared" ref="I40:I62" si="51">F40+G40*1.96</f>
        <v>282.45559411987318</v>
      </c>
      <c r="J40" s="205">
        <v>282.05763066348999</v>
      </c>
      <c r="K40" s="210">
        <v>1.73325507041474</v>
      </c>
      <c r="L40" s="205">
        <f t="shared" ref="L40:L62" si="52">J40-K40*1.96</f>
        <v>278.66045072547712</v>
      </c>
      <c r="M40" s="205">
        <f t="shared" ref="M40:M62" si="53">J40+K40*1.96</f>
        <v>285.45481060150286</v>
      </c>
      <c r="N40" s="217"/>
      <c r="O40" s="209" t="s">
        <v>11</v>
      </c>
      <c r="P40" s="205">
        <v>281.35043946874401</v>
      </c>
      <c r="Q40" s="210">
        <v>2.0124641202541702</v>
      </c>
      <c r="R40" s="205">
        <f t="shared" si="42"/>
        <v>277.40600979304583</v>
      </c>
      <c r="S40" s="205">
        <f t="shared" si="43"/>
        <v>285.2948691444422</v>
      </c>
      <c r="T40" s="205">
        <v>274.48176422426297</v>
      </c>
      <c r="U40" s="210">
        <v>1.67462328776898</v>
      </c>
      <c r="V40" s="205">
        <f t="shared" si="44"/>
        <v>271.19950258023579</v>
      </c>
      <c r="W40" s="205">
        <f t="shared" si="45"/>
        <v>277.76402586829016</v>
      </c>
      <c r="X40" s="205">
        <v>257.48052417714598</v>
      </c>
      <c r="Y40" s="210">
        <v>1.7444477195494501</v>
      </c>
      <c r="Z40" s="205">
        <f t="shared" si="46"/>
        <v>254.06140664682906</v>
      </c>
      <c r="AA40" s="205">
        <f t="shared" si="47"/>
        <v>260.89964170746288</v>
      </c>
      <c r="AC40" s="218"/>
      <c r="AD40" s="218"/>
      <c r="AE40" s="218"/>
      <c r="AF40" s="218"/>
      <c r="AG40" s="218"/>
    </row>
    <row r="41" spans="1:33" ht="9" thickBot="1">
      <c r="A41" s="202" t="s">
        <v>12</v>
      </c>
      <c r="B41" s="203">
        <v>265.46186188311702</v>
      </c>
      <c r="C41" s="204">
        <v>0.707291333670795</v>
      </c>
      <c r="D41" s="203">
        <f t="shared" si="48"/>
        <v>264.07557086912226</v>
      </c>
      <c r="E41" s="203">
        <f t="shared" si="49"/>
        <v>266.84815289711179</v>
      </c>
      <c r="F41" s="203">
        <v>268.325263678314</v>
      </c>
      <c r="G41" s="204">
        <v>1.55207353008961</v>
      </c>
      <c r="H41" s="203">
        <f t="shared" si="50"/>
        <v>265.28319955933836</v>
      </c>
      <c r="I41" s="203">
        <f t="shared" si="51"/>
        <v>271.36732779728965</v>
      </c>
      <c r="J41" s="203">
        <v>276.50102654750998</v>
      </c>
      <c r="K41" s="204">
        <v>1.43398855679628</v>
      </c>
      <c r="L41" s="203">
        <f t="shared" si="52"/>
        <v>273.69040897618925</v>
      </c>
      <c r="M41" s="203">
        <f t="shared" si="53"/>
        <v>279.31164411883071</v>
      </c>
      <c r="N41" s="217"/>
      <c r="O41" s="202" t="s">
        <v>12</v>
      </c>
      <c r="P41" s="203">
        <v>271.87086528449498</v>
      </c>
      <c r="Q41" s="204">
        <v>1.4704530151508399</v>
      </c>
      <c r="R41" s="203">
        <f t="shared" si="42"/>
        <v>268.98877737479933</v>
      </c>
      <c r="S41" s="203">
        <f t="shared" si="43"/>
        <v>274.75295319419064</v>
      </c>
      <c r="T41" s="203">
        <v>260.69190181058002</v>
      </c>
      <c r="U41" s="204">
        <v>1.41480527543387</v>
      </c>
      <c r="V41" s="203">
        <f t="shared" si="44"/>
        <v>257.91888347072961</v>
      </c>
      <c r="W41" s="203">
        <f t="shared" si="45"/>
        <v>263.46492015043043</v>
      </c>
      <c r="X41" s="203">
        <v>251.399910926959</v>
      </c>
      <c r="Y41" s="204">
        <v>1.4089949454759101</v>
      </c>
      <c r="Z41" s="203">
        <f t="shared" si="46"/>
        <v>248.6382808338262</v>
      </c>
      <c r="AA41" s="203">
        <f t="shared" si="47"/>
        <v>254.16154102009179</v>
      </c>
      <c r="AC41" s="218"/>
      <c r="AD41" s="218"/>
      <c r="AE41" s="218"/>
      <c r="AF41" s="218"/>
      <c r="AG41" s="218"/>
    </row>
    <row r="42" spans="1:33" ht="9" thickBot="1">
      <c r="A42" s="209" t="s">
        <v>14</v>
      </c>
      <c r="B42" s="205">
        <v>264.632769560523</v>
      </c>
      <c r="C42" s="210">
        <v>0.78917457816131797</v>
      </c>
      <c r="D42" s="205">
        <f t="shared" si="48"/>
        <v>263.08598738732684</v>
      </c>
      <c r="E42" s="205">
        <f t="shared" si="49"/>
        <v>266.17955173371917</v>
      </c>
      <c r="F42" s="205">
        <v>264.20684085402303</v>
      </c>
      <c r="G42" s="210">
        <v>2.0718249312634698</v>
      </c>
      <c r="H42" s="205">
        <f t="shared" si="50"/>
        <v>260.14606398874662</v>
      </c>
      <c r="I42" s="205">
        <f t="shared" si="51"/>
        <v>268.26761771929944</v>
      </c>
      <c r="J42" s="205">
        <v>273.14301353105998</v>
      </c>
      <c r="K42" s="210">
        <v>1.99726221917055</v>
      </c>
      <c r="L42" s="205">
        <f t="shared" si="52"/>
        <v>269.22837958148568</v>
      </c>
      <c r="M42" s="205">
        <f t="shared" si="53"/>
        <v>277.05764748063427</v>
      </c>
      <c r="N42" s="217"/>
      <c r="O42" s="209" t="s">
        <v>14</v>
      </c>
      <c r="P42" s="205">
        <v>268.95683363118201</v>
      </c>
      <c r="Q42" s="210">
        <v>1.6313103171597401</v>
      </c>
      <c r="R42" s="205">
        <f t="shared" si="42"/>
        <v>265.75946540954891</v>
      </c>
      <c r="S42" s="205">
        <f t="shared" si="43"/>
        <v>272.15420185281511</v>
      </c>
      <c r="T42" s="205">
        <v>264.556214649602</v>
      </c>
      <c r="U42" s="210">
        <v>1.7596632840195701</v>
      </c>
      <c r="V42" s="205">
        <f t="shared" si="44"/>
        <v>261.10727461292362</v>
      </c>
      <c r="W42" s="205">
        <f t="shared" si="45"/>
        <v>268.00515468628038</v>
      </c>
      <c r="X42" s="205">
        <v>250.17308551427001</v>
      </c>
      <c r="Y42" s="210">
        <v>1.75405113891465</v>
      </c>
      <c r="Z42" s="205">
        <f t="shared" si="46"/>
        <v>246.73514528199729</v>
      </c>
      <c r="AA42" s="205">
        <f t="shared" si="47"/>
        <v>253.61102574654274</v>
      </c>
      <c r="AC42" s="218"/>
      <c r="AD42" s="218"/>
      <c r="AE42" s="218"/>
      <c r="AF42" s="218"/>
      <c r="AG42" s="218"/>
    </row>
    <row r="43" spans="1:33" ht="9" thickBot="1">
      <c r="A43" s="202" t="s">
        <v>13</v>
      </c>
      <c r="B43" s="203">
        <v>263.38617805178399</v>
      </c>
      <c r="C43" s="204">
        <v>0.68957477880338003</v>
      </c>
      <c r="D43" s="203">
        <f t="shared" si="48"/>
        <v>262.03461148532938</v>
      </c>
      <c r="E43" s="203">
        <f t="shared" si="49"/>
        <v>264.73774461823859</v>
      </c>
      <c r="F43" s="203">
        <v>280.921426531306</v>
      </c>
      <c r="G43" s="204">
        <v>1.91128409128418</v>
      </c>
      <c r="H43" s="203">
        <f t="shared" si="50"/>
        <v>277.17530971238898</v>
      </c>
      <c r="I43" s="203">
        <f t="shared" si="51"/>
        <v>284.66754335022301</v>
      </c>
      <c r="J43" s="203">
        <v>280.690135452562</v>
      </c>
      <c r="K43" s="204">
        <v>1.3739122709376801</v>
      </c>
      <c r="L43" s="203">
        <f t="shared" si="52"/>
        <v>277.99726740152414</v>
      </c>
      <c r="M43" s="203">
        <f t="shared" si="53"/>
        <v>283.38300350359987</v>
      </c>
      <c r="N43" s="217"/>
      <c r="O43" s="202" t="s">
        <v>13</v>
      </c>
      <c r="P43" s="203">
        <v>270.63800112179399</v>
      </c>
      <c r="Q43" s="204">
        <v>1.48138439907779</v>
      </c>
      <c r="R43" s="203">
        <f t="shared" si="42"/>
        <v>267.73448769960152</v>
      </c>
      <c r="S43" s="203">
        <f t="shared" si="43"/>
        <v>273.54151454398647</v>
      </c>
      <c r="T43" s="203">
        <v>251.064675975109</v>
      </c>
      <c r="U43" s="204">
        <v>1.4221379727153101</v>
      </c>
      <c r="V43" s="203">
        <f t="shared" si="44"/>
        <v>248.277285548587</v>
      </c>
      <c r="W43" s="203">
        <f t="shared" si="45"/>
        <v>253.85206640163099</v>
      </c>
      <c r="X43" s="203">
        <v>231.76184496058801</v>
      </c>
      <c r="Y43" s="204">
        <v>1.6685752259669999</v>
      </c>
      <c r="Z43" s="203">
        <f t="shared" si="46"/>
        <v>228.49143751769267</v>
      </c>
      <c r="AA43" s="203">
        <f t="shared" si="47"/>
        <v>235.03225240348334</v>
      </c>
      <c r="AC43" s="218"/>
      <c r="AD43" s="218"/>
      <c r="AE43" s="218"/>
      <c r="AF43" s="218"/>
      <c r="AG43" s="218"/>
    </row>
    <row r="44" spans="1:33" ht="9" thickBot="1">
      <c r="A44" s="209" t="s">
        <v>15</v>
      </c>
      <c r="B44" s="205">
        <v>278.27838318006502</v>
      </c>
      <c r="C44" s="210">
        <v>0.72754126687730203</v>
      </c>
      <c r="D44" s="205">
        <f t="shared" si="48"/>
        <v>276.85240229698553</v>
      </c>
      <c r="E44" s="205">
        <f t="shared" si="49"/>
        <v>279.70436406314451</v>
      </c>
      <c r="F44" s="205">
        <v>273.09200324779101</v>
      </c>
      <c r="G44" s="210">
        <v>1.5411783505885399</v>
      </c>
      <c r="H44" s="205">
        <f t="shared" si="50"/>
        <v>270.0712936806375</v>
      </c>
      <c r="I44" s="205">
        <f t="shared" si="51"/>
        <v>276.11271281494453</v>
      </c>
      <c r="J44" s="205">
        <v>286.71732696395401</v>
      </c>
      <c r="K44" s="210">
        <v>1.89169436670577</v>
      </c>
      <c r="L44" s="205">
        <f t="shared" si="52"/>
        <v>283.00960600521068</v>
      </c>
      <c r="M44" s="205">
        <f t="shared" si="53"/>
        <v>290.42504792269733</v>
      </c>
      <c r="N44" s="217"/>
      <c r="O44" s="209" t="s">
        <v>15</v>
      </c>
      <c r="P44" s="205">
        <v>290.00892389935501</v>
      </c>
      <c r="Q44" s="210">
        <v>1.6049411074862501</v>
      </c>
      <c r="R44" s="205">
        <f t="shared" si="42"/>
        <v>286.86323932868197</v>
      </c>
      <c r="S44" s="205">
        <f t="shared" si="43"/>
        <v>293.15460847002805</v>
      </c>
      <c r="T44" s="205">
        <v>276.786275260818</v>
      </c>
      <c r="U44" s="210">
        <v>1.5972466141825701</v>
      </c>
      <c r="V44" s="205">
        <f t="shared" si="44"/>
        <v>273.65567189702017</v>
      </c>
      <c r="W44" s="205">
        <f t="shared" si="45"/>
        <v>279.91687862461583</v>
      </c>
      <c r="X44" s="205">
        <v>265.345494231891</v>
      </c>
      <c r="Y44" s="210">
        <v>1.2026590322531501</v>
      </c>
      <c r="Z44" s="205">
        <f t="shared" si="46"/>
        <v>262.9882825286748</v>
      </c>
      <c r="AA44" s="205">
        <f t="shared" si="47"/>
        <v>267.70270593510719</v>
      </c>
      <c r="AC44" s="218"/>
      <c r="AD44" s="218"/>
      <c r="AE44" s="218"/>
      <c r="AF44" s="218"/>
      <c r="AG44" s="218"/>
    </row>
    <row r="45" spans="1:33" ht="9" thickBot="1">
      <c r="A45" s="202" t="s">
        <v>197</v>
      </c>
      <c r="B45" s="203">
        <v>252.835888161089</v>
      </c>
      <c r="C45" s="204">
        <v>1.16635835192371</v>
      </c>
      <c r="D45" s="203">
        <f t="shared" si="48"/>
        <v>250.54982579131854</v>
      </c>
      <c r="E45" s="203">
        <f t="shared" si="49"/>
        <v>255.12195053085946</v>
      </c>
      <c r="F45" s="203">
        <v>249.42186443182101</v>
      </c>
      <c r="G45" s="204">
        <v>2.1922339487881302</v>
      </c>
      <c r="H45" s="203">
        <f t="shared" si="50"/>
        <v>245.12508589219627</v>
      </c>
      <c r="I45" s="203">
        <f t="shared" si="51"/>
        <v>253.71864297144575</v>
      </c>
      <c r="J45" s="203">
        <v>259.84971419783102</v>
      </c>
      <c r="K45" s="204">
        <v>2.1905820822761202</v>
      </c>
      <c r="L45" s="203">
        <f t="shared" si="52"/>
        <v>255.55617331656981</v>
      </c>
      <c r="M45" s="203">
        <f t="shared" si="53"/>
        <v>264.14325507909223</v>
      </c>
      <c r="N45" s="217"/>
      <c r="O45" s="202" t="s">
        <v>197</v>
      </c>
      <c r="P45" s="203">
        <v>257.67646669228799</v>
      </c>
      <c r="Q45" s="204">
        <v>1.8894986462430201</v>
      </c>
      <c r="R45" s="203">
        <f t="shared" si="42"/>
        <v>253.97304934565167</v>
      </c>
      <c r="S45" s="203">
        <f t="shared" si="43"/>
        <v>261.37988403892433</v>
      </c>
      <c r="T45" s="203">
        <v>249.77063452180101</v>
      </c>
      <c r="U45" s="204">
        <v>2.0726601309654602</v>
      </c>
      <c r="V45" s="203">
        <f t="shared" si="44"/>
        <v>245.70822066510871</v>
      </c>
      <c r="W45" s="203">
        <f t="shared" si="45"/>
        <v>253.83304837849332</v>
      </c>
      <c r="X45" s="203">
        <v>247.15293365529399</v>
      </c>
      <c r="Y45" s="204">
        <v>1.76545234895646</v>
      </c>
      <c r="Z45" s="203">
        <f t="shared" si="46"/>
        <v>243.69264705133932</v>
      </c>
      <c r="AA45" s="203">
        <f t="shared" si="47"/>
        <v>250.61322025924866</v>
      </c>
      <c r="AC45" s="218"/>
      <c r="AD45" s="218"/>
      <c r="AE45" s="218"/>
      <c r="AF45" s="218"/>
      <c r="AG45" s="218"/>
    </row>
    <row r="46" spans="1:33" ht="9" thickBot="1">
      <c r="A46" s="209" t="s">
        <v>16</v>
      </c>
      <c r="B46" s="205">
        <v>275.80759155030199</v>
      </c>
      <c r="C46" s="210">
        <v>0.79204307629038595</v>
      </c>
      <c r="D46" s="205">
        <f t="shared" si="48"/>
        <v>274.25518712077286</v>
      </c>
      <c r="E46" s="205">
        <f t="shared" si="49"/>
        <v>277.35999597983113</v>
      </c>
      <c r="F46" s="205">
        <v>277.97915493928201</v>
      </c>
      <c r="G46" s="210">
        <v>1.76499563407543</v>
      </c>
      <c r="H46" s="205">
        <f t="shared" si="50"/>
        <v>274.51976349649419</v>
      </c>
      <c r="I46" s="205">
        <f t="shared" si="51"/>
        <v>281.43854638206983</v>
      </c>
      <c r="J46" s="205">
        <v>278.82119554854103</v>
      </c>
      <c r="K46" s="210">
        <v>1.64606576883061</v>
      </c>
      <c r="L46" s="205">
        <f t="shared" si="52"/>
        <v>275.59490664163303</v>
      </c>
      <c r="M46" s="205">
        <f t="shared" si="53"/>
        <v>282.04748445544902</v>
      </c>
      <c r="N46" s="217"/>
      <c r="O46" s="209" t="s">
        <v>16</v>
      </c>
      <c r="P46" s="205">
        <v>281.367558424989</v>
      </c>
      <c r="Q46" s="210">
        <v>1.6531503498909501</v>
      </c>
      <c r="R46" s="205">
        <f t="shared" si="42"/>
        <v>278.12738373920274</v>
      </c>
      <c r="S46" s="205">
        <f t="shared" si="43"/>
        <v>284.60773311077526</v>
      </c>
      <c r="T46" s="205">
        <v>275.359310634194</v>
      </c>
      <c r="U46" s="210">
        <v>1.61549194723306</v>
      </c>
      <c r="V46" s="205">
        <f t="shared" si="44"/>
        <v>272.19294641761718</v>
      </c>
      <c r="W46" s="205">
        <f t="shared" si="45"/>
        <v>278.52567485077083</v>
      </c>
      <c r="X46" s="205">
        <v>265.27867019263198</v>
      </c>
      <c r="Y46" s="210">
        <v>1.55036570108395</v>
      </c>
      <c r="Z46" s="205">
        <f t="shared" si="46"/>
        <v>262.23995341850741</v>
      </c>
      <c r="AA46" s="205">
        <f t="shared" si="47"/>
        <v>268.31738696675654</v>
      </c>
      <c r="AC46" s="218"/>
      <c r="AD46" s="218"/>
      <c r="AE46" s="218"/>
      <c r="AF46" s="218"/>
      <c r="AG46" s="218"/>
    </row>
    <row r="47" spans="1:33" ht="9" thickBot="1">
      <c r="A47" s="202" t="s">
        <v>17</v>
      </c>
      <c r="B47" s="203">
        <v>245.82173329575301</v>
      </c>
      <c r="C47" s="204">
        <v>0.62358798045113595</v>
      </c>
      <c r="D47" s="203">
        <f t="shared" si="48"/>
        <v>244.59950085406879</v>
      </c>
      <c r="E47" s="203">
        <f t="shared" si="49"/>
        <v>247.04396573743722</v>
      </c>
      <c r="F47" s="203">
        <v>255.15035722279401</v>
      </c>
      <c r="G47" s="204">
        <v>1.7232381985698899</v>
      </c>
      <c r="H47" s="203">
        <f t="shared" si="50"/>
        <v>251.77281035359704</v>
      </c>
      <c r="I47" s="203">
        <f t="shared" si="51"/>
        <v>258.52790409199099</v>
      </c>
      <c r="J47" s="203">
        <v>257.28676737435597</v>
      </c>
      <c r="K47" s="204">
        <v>1.3155075571509001</v>
      </c>
      <c r="L47" s="203">
        <f t="shared" si="52"/>
        <v>254.7083725623402</v>
      </c>
      <c r="M47" s="203">
        <f t="shared" si="53"/>
        <v>259.86516218637172</v>
      </c>
      <c r="N47" s="217"/>
      <c r="O47" s="202" t="s">
        <v>17</v>
      </c>
      <c r="P47" s="203">
        <v>254.89723981236901</v>
      </c>
      <c r="Q47" s="204">
        <v>1.27344595037519</v>
      </c>
      <c r="R47" s="203">
        <f t="shared" si="42"/>
        <v>252.40128574963364</v>
      </c>
      <c r="S47" s="203">
        <f t="shared" si="43"/>
        <v>257.39319387510437</v>
      </c>
      <c r="T47" s="203">
        <v>242.31902158454201</v>
      </c>
      <c r="U47" s="204">
        <v>1.5915503236905999</v>
      </c>
      <c r="V47" s="203">
        <f t="shared" si="44"/>
        <v>239.19958295010844</v>
      </c>
      <c r="W47" s="203">
        <f t="shared" si="45"/>
        <v>245.43846021897559</v>
      </c>
      <c r="X47" s="203">
        <v>220.526175915143</v>
      </c>
      <c r="Y47" s="204">
        <v>1.74868431596596</v>
      </c>
      <c r="Z47" s="203">
        <f t="shared" si="46"/>
        <v>217.09875465584972</v>
      </c>
      <c r="AA47" s="203">
        <f t="shared" si="47"/>
        <v>223.95359717443628</v>
      </c>
      <c r="AC47" s="218"/>
      <c r="AD47" s="218"/>
      <c r="AE47" s="218"/>
      <c r="AF47" s="218"/>
      <c r="AG47" s="218"/>
    </row>
    <row r="48" spans="1:33" ht="9" thickBot="1">
      <c r="A48" s="209" t="s">
        <v>18</v>
      </c>
      <c r="B48" s="205">
        <v>273.11947890909198</v>
      </c>
      <c r="C48" s="210">
        <v>0.52806820838747504</v>
      </c>
      <c r="D48" s="205">
        <f t="shared" si="48"/>
        <v>272.08446522065253</v>
      </c>
      <c r="E48" s="205">
        <f t="shared" si="49"/>
        <v>274.15449259753143</v>
      </c>
      <c r="F48" s="205">
        <v>278.539819508466</v>
      </c>
      <c r="G48" s="210">
        <v>1.2222103215428599</v>
      </c>
      <c r="H48" s="205">
        <f t="shared" si="50"/>
        <v>276.14428727824202</v>
      </c>
      <c r="I48" s="205">
        <f t="shared" si="51"/>
        <v>280.93535173868997</v>
      </c>
      <c r="J48" s="205">
        <v>283.62914283674502</v>
      </c>
      <c r="K48" s="210">
        <v>1.6892364734332701</v>
      </c>
      <c r="L48" s="205">
        <f t="shared" si="52"/>
        <v>280.31823934881584</v>
      </c>
      <c r="M48" s="205">
        <f t="shared" si="53"/>
        <v>286.9400463246742</v>
      </c>
      <c r="N48" s="217"/>
      <c r="O48" s="209" t="s">
        <v>18</v>
      </c>
      <c r="P48" s="205">
        <v>275.09581931481398</v>
      </c>
      <c r="Q48" s="210">
        <v>1.13172427766509</v>
      </c>
      <c r="R48" s="205">
        <f t="shared" si="42"/>
        <v>272.87763973059043</v>
      </c>
      <c r="S48" s="205">
        <f t="shared" si="43"/>
        <v>277.31399889903753</v>
      </c>
      <c r="T48" s="205">
        <v>268.95943267159601</v>
      </c>
      <c r="U48" s="210">
        <v>1.4371737304646099</v>
      </c>
      <c r="V48" s="205">
        <f t="shared" si="44"/>
        <v>266.14257215988539</v>
      </c>
      <c r="W48" s="205">
        <f t="shared" si="45"/>
        <v>271.77629318330662</v>
      </c>
      <c r="X48" s="205">
        <v>259.442120268027</v>
      </c>
      <c r="Y48" s="210">
        <v>1.2605824434549899</v>
      </c>
      <c r="Z48" s="205">
        <f t="shared" si="46"/>
        <v>256.97137867885522</v>
      </c>
      <c r="AA48" s="205">
        <f t="shared" si="47"/>
        <v>261.91286185719878</v>
      </c>
      <c r="AC48" s="218"/>
      <c r="AD48" s="218"/>
      <c r="AE48" s="218"/>
      <c r="AF48" s="218"/>
      <c r="AG48" s="218"/>
    </row>
    <row r="49" spans="1:33" ht="9" thickBot="1">
      <c r="A49" s="202" t="s">
        <v>19</v>
      </c>
      <c r="B49" s="203">
        <v>282.22660950525699</v>
      </c>
      <c r="C49" s="204">
        <v>0.70468825377397504</v>
      </c>
      <c r="D49" s="203">
        <f t="shared" si="48"/>
        <v>280.84542052785997</v>
      </c>
      <c r="E49" s="203">
        <f t="shared" si="49"/>
        <v>283.607798482654</v>
      </c>
      <c r="F49" s="203">
        <v>284.76530003154198</v>
      </c>
      <c r="G49" s="204">
        <v>1.8306351690256</v>
      </c>
      <c r="H49" s="203">
        <f t="shared" si="50"/>
        <v>281.17725510025178</v>
      </c>
      <c r="I49" s="203">
        <f t="shared" si="51"/>
        <v>288.35334496283218</v>
      </c>
      <c r="J49" s="203">
        <v>302.45386023595501</v>
      </c>
      <c r="K49" s="204">
        <v>2.0824957865926899</v>
      </c>
      <c r="L49" s="203">
        <f t="shared" si="52"/>
        <v>298.37216849423334</v>
      </c>
      <c r="M49" s="203">
        <f t="shared" si="53"/>
        <v>306.53555197767668</v>
      </c>
      <c r="N49" s="217"/>
      <c r="O49" s="202" t="s">
        <v>19</v>
      </c>
      <c r="P49" s="203">
        <v>292.03099129598201</v>
      </c>
      <c r="Q49" s="204">
        <v>2.15389467082443</v>
      </c>
      <c r="R49" s="203">
        <f t="shared" si="42"/>
        <v>287.80935774116614</v>
      </c>
      <c r="S49" s="203">
        <f t="shared" si="43"/>
        <v>296.25262485079787</v>
      </c>
      <c r="T49" s="203">
        <v>279.274377198943</v>
      </c>
      <c r="U49" s="204">
        <v>1.9738288997378499</v>
      </c>
      <c r="V49" s="203">
        <f t="shared" si="44"/>
        <v>275.40567255545682</v>
      </c>
      <c r="W49" s="203">
        <f t="shared" si="45"/>
        <v>283.14308184242918</v>
      </c>
      <c r="X49" s="203">
        <v>260.04875511754</v>
      </c>
      <c r="Y49" s="204">
        <v>1.2591665353348001</v>
      </c>
      <c r="Z49" s="203">
        <f t="shared" si="46"/>
        <v>257.58078870828376</v>
      </c>
      <c r="AA49" s="203">
        <f t="shared" si="47"/>
        <v>262.51672152679623</v>
      </c>
      <c r="AC49" s="218"/>
      <c r="AD49" s="218"/>
      <c r="AE49" s="218"/>
      <c r="AF49" s="218"/>
      <c r="AG49" s="218"/>
    </row>
    <row r="50" spans="1:33" ht="9" thickBot="1">
      <c r="A50" s="209" t="s">
        <v>469</v>
      </c>
      <c r="B50" s="205">
        <v>280.38617553891902</v>
      </c>
      <c r="C50" s="210">
        <v>0.82894843568982901</v>
      </c>
      <c r="D50" s="205">
        <f t="shared" si="48"/>
        <v>278.76143660496695</v>
      </c>
      <c r="E50" s="205">
        <f t="shared" si="49"/>
        <v>282.01091447287109</v>
      </c>
      <c r="F50" s="205">
        <v>282.82250137050499</v>
      </c>
      <c r="G50" s="210">
        <v>1.7409069956529499</v>
      </c>
      <c r="H50" s="205">
        <f t="shared" si="50"/>
        <v>279.41032365902521</v>
      </c>
      <c r="I50" s="205">
        <f t="shared" si="51"/>
        <v>286.23467908198478</v>
      </c>
      <c r="J50" s="205">
        <v>295.01042241442201</v>
      </c>
      <c r="K50" s="210">
        <v>1.86222928016972</v>
      </c>
      <c r="L50" s="205">
        <f t="shared" si="52"/>
        <v>291.36045302528936</v>
      </c>
      <c r="M50" s="205">
        <f t="shared" si="53"/>
        <v>298.66039180355466</v>
      </c>
      <c r="N50" s="217"/>
      <c r="O50" s="209" t="s">
        <v>469</v>
      </c>
      <c r="P50" s="205">
        <v>289.32115425181303</v>
      </c>
      <c r="Q50" s="210">
        <v>1.78279783575371</v>
      </c>
      <c r="R50" s="205">
        <f t="shared" si="42"/>
        <v>285.82687049373578</v>
      </c>
      <c r="S50" s="205">
        <f t="shared" si="43"/>
        <v>292.81543800989027</v>
      </c>
      <c r="T50" s="205">
        <v>280.34498327723702</v>
      </c>
      <c r="U50" s="210">
        <v>1.86855164560553</v>
      </c>
      <c r="V50" s="205">
        <f t="shared" si="44"/>
        <v>276.68262205185016</v>
      </c>
      <c r="W50" s="205">
        <f t="shared" si="45"/>
        <v>284.00734450262388</v>
      </c>
      <c r="X50" s="205">
        <v>259.87259091805799</v>
      </c>
      <c r="Y50" s="210">
        <v>1.5864572649805899</v>
      </c>
      <c r="Z50" s="205">
        <f t="shared" si="46"/>
        <v>256.76313467869602</v>
      </c>
      <c r="AA50" s="205">
        <f t="shared" si="47"/>
        <v>262.98204715741997</v>
      </c>
      <c r="AC50" s="218"/>
      <c r="AD50" s="218"/>
      <c r="AE50" s="218"/>
      <c r="AF50" s="218"/>
      <c r="AG50" s="218"/>
    </row>
    <row r="51" spans="1:33" ht="9" thickBot="1">
      <c r="A51" s="202" t="s">
        <v>505</v>
      </c>
      <c r="B51" s="203">
        <v>254.192001423297</v>
      </c>
      <c r="C51" s="204">
        <v>0.60861803396563696</v>
      </c>
      <c r="D51" s="203">
        <f t="shared" si="48"/>
        <v>252.99911007672435</v>
      </c>
      <c r="E51" s="203">
        <f t="shared" si="49"/>
        <v>255.38489276986965</v>
      </c>
      <c r="F51" s="203">
        <v>263.35867685041097</v>
      </c>
      <c r="G51" s="204">
        <v>1.553638753138</v>
      </c>
      <c r="H51" s="203">
        <f t="shared" si="50"/>
        <v>260.31354489426047</v>
      </c>
      <c r="I51" s="203">
        <f t="shared" si="51"/>
        <v>266.40380880656147</v>
      </c>
      <c r="J51" s="203">
        <v>269.36052097661701</v>
      </c>
      <c r="K51" s="204">
        <v>1.4535379535753701</v>
      </c>
      <c r="L51" s="203">
        <f t="shared" si="52"/>
        <v>266.51158658760926</v>
      </c>
      <c r="M51" s="203">
        <f t="shared" si="53"/>
        <v>272.20945536562476</v>
      </c>
      <c r="N51" s="217"/>
      <c r="O51" s="202" t="s">
        <v>505</v>
      </c>
      <c r="P51" s="203">
        <v>262.07192199004601</v>
      </c>
      <c r="Q51" s="204">
        <v>1.5671120918113599</v>
      </c>
      <c r="R51" s="203">
        <f t="shared" si="42"/>
        <v>259.00038229009573</v>
      </c>
      <c r="S51" s="203">
        <f t="shared" si="43"/>
        <v>265.14346168999629</v>
      </c>
      <c r="T51" s="203">
        <v>245.98968366714499</v>
      </c>
      <c r="U51" s="204">
        <v>1.4230473052461401</v>
      </c>
      <c r="V51" s="203">
        <f t="shared" si="44"/>
        <v>243.20051094886256</v>
      </c>
      <c r="W51" s="203">
        <f t="shared" si="45"/>
        <v>248.77885638542742</v>
      </c>
      <c r="X51" s="203">
        <v>234.12909532718501</v>
      </c>
      <c r="Y51" s="204">
        <v>1.47391723068319</v>
      </c>
      <c r="Z51" s="203">
        <f t="shared" si="46"/>
        <v>231.24021755504597</v>
      </c>
      <c r="AA51" s="203">
        <f t="shared" si="47"/>
        <v>237.01797309932405</v>
      </c>
      <c r="AC51" s="218"/>
      <c r="AD51" s="218"/>
      <c r="AE51" s="218"/>
      <c r="AF51" s="218"/>
      <c r="AG51" s="218"/>
    </row>
    <row r="52" spans="1:33" ht="9" thickBot="1">
      <c r="A52" s="209" t="s">
        <v>517</v>
      </c>
      <c r="B52" s="205">
        <v>261.72584184511197</v>
      </c>
      <c r="C52" s="210">
        <v>1.0674067529823901</v>
      </c>
      <c r="D52" s="205">
        <f t="shared" si="48"/>
        <v>259.63372460926649</v>
      </c>
      <c r="E52" s="205">
        <f t="shared" si="49"/>
        <v>263.81795908095745</v>
      </c>
      <c r="F52" s="205">
        <v>256.53304425297898</v>
      </c>
      <c r="G52" s="210">
        <v>2.5967604074444699</v>
      </c>
      <c r="H52" s="205">
        <f t="shared" si="50"/>
        <v>251.44339385438781</v>
      </c>
      <c r="I52" s="205">
        <f t="shared" si="51"/>
        <v>261.62269465157016</v>
      </c>
      <c r="J52" s="205">
        <v>266.749386581946</v>
      </c>
      <c r="K52" s="210">
        <v>2.1771798261661202</v>
      </c>
      <c r="L52" s="205">
        <f t="shared" si="52"/>
        <v>262.48211412266039</v>
      </c>
      <c r="M52" s="205">
        <f t="shared" si="53"/>
        <v>271.01665904123161</v>
      </c>
      <c r="N52" s="217"/>
      <c r="O52" s="209" t="s">
        <v>517</v>
      </c>
      <c r="P52" s="205">
        <v>268.73687470817401</v>
      </c>
      <c r="Q52" s="210">
        <v>1.8535551099437599</v>
      </c>
      <c r="R52" s="205">
        <f t="shared" si="42"/>
        <v>265.10390669268423</v>
      </c>
      <c r="S52" s="205">
        <f t="shared" si="43"/>
        <v>272.36984272366379</v>
      </c>
      <c r="T52" s="205">
        <v>258.86697497058799</v>
      </c>
      <c r="U52" s="210">
        <v>1.8685668648442399</v>
      </c>
      <c r="V52" s="205">
        <f t="shared" si="44"/>
        <v>255.20458391549329</v>
      </c>
      <c r="W52" s="205">
        <f t="shared" si="45"/>
        <v>262.52936602568269</v>
      </c>
      <c r="X52" s="205">
        <v>256.57783223086699</v>
      </c>
      <c r="Y52" s="210">
        <v>1.87337410105835</v>
      </c>
      <c r="Z52" s="205">
        <f t="shared" si="46"/>
        <v>252.90601899279261</v>
      </c>
      <c r="AA52" s="205">
        <f t="shared" si="47"/>
        <v>260.24964546894137</v>
      </c>
      <c r="AC52" s="218"/>
      <c r="AD52" s="218"/>
      <c r="AE52" s="218"/>
      <c r="AF52" s="218"/>
      <c r="AG52" s="218"/>
    </row>
    <row r="53" spans="1:33" ht="9" thickBot="1">
      <c r="A53" s="202" t="s">
        <v>20</v>
      </c>
      <c r="B53" s="203">
        <v>255.59041070062599</v>
      </c>
      <c r="C53" s="204">
        <v>1.0218107590843599</v>
      </c>
      <c r="D53" s="203">
        <f t="shared" si="48"/>
        <v>253.58766161282065</v>
      </c>
      <c r="E53" s="203">
        <f t="shared" si="49"/>
        <v>257.59315978843136</v>
      </c>
      <c r="F53" s="203">
        <v>257.87302916345902</v>
      </c>
      <c r="G53" s="204">
        <v>2.2489255668129702</v>
      </c>
      <c r="H53" s="203">
        <f t="shared" si="50"/>
        <v>253.46513505250562</v>
      </c>
      <c r="I53" s="203">
        <f t="shared" si="51"/>
        <v>262.28092327441243</v>
      </c>
      <c r="J53" s="203">
        <v>265.50278696576902</v>
      </c>
      <c r="K53" s="204">
        <v>1.65208233762502</v>
      </c>
      <c r="L53" s="203">
        <f t="shared" si="52"/>
        <v>262.264705584024</v>
      </c>
      <c r="M53" s="203">
        <f t="shared" si="53"/>
        <v>268.74086834751404</v>
      </c>
      <c r="N53" s="217"/>
      <c r="O53" s="202" t="s">
        <v>20</v>
      </c>
      <c r="P53" s="203">
        <v>260.479873113991</v>
      </c>
      <c r="Q53" s="204">
        <v>1.7394385351405299</v>
      </c>
      <c r="R53" s="203">
        <f t="shared" si="42"/>
        <v>257.07057358511554</v>
      </c>
      <c r="S53" s="203">
        <f t="shared" si="43"/>
        <v>263.88917264286647</v>
      </c>
      <c r="T53" s="203">
        <v>249.58776660893599</v>
      </c>
      <c r="U53" s="204">
        <v>2.1134011639299599</v>
      </c>
      <c r="V53" s="203">
        <f t="shared" si="44"/>
        <v>245.44550032763328</v>
      </c>
      <c r="W53" s="203">
        <f t="shared" si="45"/>
        <v>253.7300328902387</v>
      </c>
      <c r="X53" s="203">
        <v>238.26502675526601</v>
      </c>
      <c r="Y53" s="204">
        <v>2.3425309353725399</v>
      </c>
      <c r="Z53" s="203">
        <f t="shared" si="46"/>
        <v>233.67366612193584</v>
      </c>
      <c r="AA53" s="203">
        <f t="shared" si="47"/>
        <v>242.85638738859618</v>
      </c>
      <c r="AC53" s="218"/>
      <c r="AD53" s="218"/>
      <c r="AE53" s="218"/>
      <c r="AF53" s="218"/>
      <c r="AG53" s="218"/>
    </row>
    <row r="54" spans="1:33" ht="9" thickBot="1">
      <c r="A54" s="209" t="s">
        <v>21</v>
      </c>
      <c r="B54" s="205">
        <v>247.12892011251901</v>
      </c>
      <c r="C54" s="210">
        <v>1.0643833452673099</v>
      </c>
      <c r="D54" s="205">
        <f t="shared" si="48"/>
        <v>245.04272875579508</v>
      </c>
      <c r="E54" s="205">
        <f t="shared" si="49"/>
        <v>249.21511146924294</v>
      </c>
      <c r="F54" s="205">
        <v>251.30104858082601</v>
      </c>
      <c r="G54" s="210">
        <v>2.6329324049489502</v>
      </c>
      <c r="H54" s="205">
        <f t="shared" si="50"/>
        <v>246.14050106712605</v>
      </c>
      <c r="I54" s="205">
        <f t="shared" si="51"/>
        <v>256.46159609452593</v>
      </c>
      <c r="J54" s="205">
        <v>262.41265145371301</v>
      </c>
      <c r="K54" s="210">
        <v>2.2760978045219802</v>
      </c>
      <c r="L54" s="205">
        <f t="shared" si="52"/>
        <v>257.95149975684996</v>
      </c>
      <c r="M54" s="205">
        <f t="shared" si="53"/>
        <v>266.87380315057607</v>
      </c>
      <c r="N54" s="217"/>
      <c r="O54" s="209" t="s">
        <v>21</v>
      </c>
      <c r="P54" s="205">
        <v>250.87718991365099</v>
      </c>
      <c r="Q54" s="210">
        <v>1.88452763129631</v>
      </c>
      <c r="R54" s="205">
        <f t="shared" si="42"/>
        <v>247.18351575631021</v>
      </c>
      <c r="S54" s="205">
        <f t="shared" si="43"/>
        <v>254.57086407099177</v>
      </c>
      <c r="T54" s="205">
        <v>243.709005591096</v>
      </c>
      <c r="U54" s="210">
        <v>1.9518673241940401</v>
      </c>
      <c r="V54" s="205">
        <f t="shared" si="44"/>
        <v>239.88334563567568</v>
      </c>
      <c r="W54" s="205">
        <f t="shared" si="45"/>
        <v>247.53466554651632</v>
      </c>
      <c r="X54" s="205">
        <v>229.374604102387</v>
      </c>
      <c r="Y54" s="210">
        <v>2.2132256996252901</v>
      </c>
      <c r="Z54" s="205">
        <f t="shared" si="46"/>
        <v>225.03668173112143</v>
      </c>
      <c r="AA54" s="205">
        <f t="shared" si="47"/>
        <v>233.71252647365256</v>
      </c>
      <c r="AC54" s="218"/>
      <c r="AD54" s="218"/>
      <c r="AE54" s="218"/>
      <c r="AF54" s="218"/>
      <c r="AG54" s="218"/>
    </row>
    <row r="55" spans="1:33" ht="9" thickBot="1">
      <c r="A55" s="202" t="s">
        <v>195</v>
      </c>
      <c r="B55" s="203">
        <v>288.17036324353302</v>
      </c>
      <c r="C55" s="204">
        <v>0.74403690886443996</v>
      </c>
      <c r="D55" s="203">
        <f t="shared" si="48"/>
        <v>286.71205090215869</v>
      </c>
      <c r="E55" s="203">
        <f t="shared" si="49"/>
        <v>289.62867558490734</v>
      </c>
      <c r="F55" s="203">
        <v>283.21013867033901</v>
      </c>
      <c r="G55" s="204">
        <v>2.2873521407180202</v>
      </c>
      <c r="H55" s="203">
        <f t="shared" si="50"/>
        <v>278.72692847453169</v>
      </c>
      <c r="I55" s="203">
        <f t="shared" si="51"/>
        <v>287.69334886614632</v>
      </c>
      <c r="J55" s="203">
        <v>297.32094382351403</v>
      </c>
      <c r="K55" s="204">
        <v>1.63886051540886</v>
      </c>
      <c r="L55" s="203">
        <f t="shared" si="52"/>
        <v>294.10877721331264</v>
      </c>
      <c r="M55" s="203">
        <f t="shared" si="53"/>
        <v>300.53311043371542</v>
      </c>
      <c r="N55" s="217"/>
      <c r="O55" s="202" t="s">
        <v>195</v>
      </c>
      <c r="P55" s="203">
        <v>296.64477223277203</v>
      </c>
      <c r="Q55" s="204">
        <v>1.32834123200209</v>
      </c>
      <c r="R55" s="203">
        <f t="shared" si="42"/>
        <v>294.04122341804793</v>
      </c>
      <c r="S55" s="203">
        <f t="shared" si="43"/>
        <v>299.24832104749612</v>
      </c>
      <c r="T55" s="203">
        <v>291.46875763825</v>
      </c>
      <c r="U55" s="204">
        <v>1.7113044874719201</v>
      </c>
      <c r="V55" s="203">
        <f t="shared" si="44"/>
        <v>288.11460084280503</v>
      </c>
      <c r="W55" s="203">
        <f t="shared" si="45"/>
        <v>294.82291443369496</v>
      </c>
      <c r="X55" s="203">
        <v>273.22173603281101</v>
      </c>
      <c r="Y55" s="204">
        <v>1.6199554423326501</v>
      </c>
      <c r="Z55" s="203">
        <f t="shared" si="46"/>
        <v>270.04662336583903</v>
      </c>
      <c r="AA55" s="203">
        <f t="shared" si="47"/>
        <v>276.39684869978299</v>
      </c>
      <c r="AC55" s="218"/>
      <c r="AD55" s="218"/>
      <c r="AE55" s="218"/>
      <c r="AF55" s="218"/>
      <c r="AG55" s="218"/>
    </row>
    <row r="56" spans="1:33" ht="9" thickBot="1">
      <c r="A56" s="209" t="s">
        <v>22</v>
      </c>
      <c r="B56" s="205">
        <v>278.29786940000002</v>
      </c>
      <c r="C56" s="210">
        <v>0.78812024421842297</v>
      </c>
      <c r="D56" s="205">
        <f t="shared" si="48"/>
        <v>276.7531537213319</v>
      </c>
      <c r="E56" s="205">
        <f t="shared" si="49"/>
        <v>279.84258507866815</v>
      </c>
      <c r="F56" s="205">
        <v>270.92701345518998</v>
      </c>
      <c r="G56" s="210">
        <v>1.72894487250116</v>
      </c>
      <c r="H56" s="205">
        <f t="shared" si="50"/>
        <v>267.5382815050877</v>
      </c>
      <c r="I56" s="205">
        <f t="shared" si="51"/>
        <v>274.31574540529226</v>
      </c>
      <c r="J56" s="205">
        <v>284.93127968900399</v>
      </c>
      <c r="K56" s="210">
        <v>2.0158775360888699</v>
      </c>
      <c r="L56" s="205">
        <f t="shared" si="52"/>
        <v>280.98015971826982</v>
      </c>
      <c r="M56" s="205">
        <f t="shared" si="53"/>
        <v>288.88239965973816</v>
      </c>
      <c r="N56" s="217"/>
      <c r="O56" s="209" t="s">
        <v>22</v>
      </c>
      <c r="P56" s="205">
        <v>289.01719221860702</v>
      </c>
      <c r="Q56" s="210">
        <v>1.8879443264059299</v>
      </c>
      <c r="R56" s="205">
        <f t="shared" si="42"/>
        <v>285.31682133885141</v>
      </c>
      <c r="S56" s="205">
        <f t="shared" si="43"/>
        <v>292.71756309836263</v>
      </c>
      <c r="T56" s="205">
        <v>280.29869196428598</v>
      </c>
      <c r="U56" s="210">
        <v>1.6933617446428699</v>
      </c>
      <c r="V56" s="205">
        <f t="shared" si="44"/>
        <v>276.97970294478597</v>
      </c>
      <c r="W56" s="205">
        <f t="shared" si="45"/>
        <v>283.61768098378599</v>
      </c>
      <c r="X56" s="205">
        <v>264.72053047183601</v>
      </c>
      <c r="Y56" s="210">
        <v>1.73059992181813</v>
      </c>
      <c r="Z56" s="205">
        <f t="shared" si="46"/>
        <v>261.32855462507246</v>
      </c>
      <c r="AA56" s="205">
        <f t="shared" si="47"/>
        <v>268.11250631859957</v>
      </c>
      <c r="AC56" s="218"/>
      <c r="AD56" s="218"/>
      <c r="AE56" s="218"/>
      <c r="AF56" s="218"/>
      <c r="AG56" s="218"/>
    </row>
    <row r="57" spans="1:33" ht="9" thickBot="1">
      <c r="A57" s="202" t="s">
        <v>196</v>
      </c>
      <c r="B57" s="203">
        <v>280.34607972970201</v>
      </c>
      <c r="C57" s="204">
        <v>0.71395972158602805</v>
      </c>
      <c r="D57" s="203">
        <f t="shared" si="48"/>
        <v>278.94671867539341</v>
      </c>
      <c r="E57" s="203">
        <f t="shared" si="49"/>
        <v>281.74544078401061</v>
      </c>
      <c r="F57" s="203">
        <v>285.39660379941103</v>
      </c>
      <c r="G57" s="204">
        <v>1.75554336396308</v>
      </c>
      <c r="H57" s="203">
        <f t="shared" si="50"/>
        <v>281.95573880604337</v>
      </c>
      <c r="I57" s="203">
        <f t="shared" si="51"/>
        <v>288.83746879277868</v>
      </c>
      <c r="J57" s="203">
        <v>292.97957957795097</v>
      </c>
      <c r="K57" s="204">
        <v>1.80778221598535</v>
      </c>
      <c r="L57" s="203">
        <f t="shared" si="52"/>
        <v>289.43632643461967</v>
      </c>
      <c r="M57" s="203">
        <f t="shared" si="53"/>
        <v>296.52283272128227</v>
      </c>
      <c r="N57" s="217"/>
      <c r="O57" s="202" t="s">
        <v>196</v>
      </c>
      <c r="P57" s="203">
        <v>287.38306417541799</v>
      </c>
      <c r="Q57" s="204">
        <v>2.0766790087115199</v>
      </c>
      <c r="R57" s="203">
        <f t="shared" si="42"/>
        <v>283.31277331834343</v>
      </c>
      <c r="S57" s="203">
        <f t="shared" si="43"/>
        <v>291.45335503249254</v>
      </c>
      <c r="T57" s="203">
        <v>277.097605037417</v>
      </c>
      <c r="U57" s="204">
        <v>1.6959007331918301</v>
      </c>
      <c r="V57" s="203">
        <f t="shared" si="44"/>
        <v>273.77363960036104</v>
      </c>
      <c r="W57" s="203">
        <f t="shared" si="45"/>
        <v>280.42157047447296</v>
      </c>
      <c r="X57" s="203">
        <v>261.97980684623798</v>
      </c>
      <c r="Y57" s="204">
        <v>1.65885988781362</v>
      </c>
      <c r="Z57" s="203">
        <f t="shared" si="46"/>
        <v>258.72844146612329</v>
      </c>
      <c r="AA57" s="203">
        <f t="shared" si="47"/>
        <v>265.23117222635267</v>
      </c>
      <c r="AC57" s="218"/>
      <c r="AD57" s="218"/>
      <c r="AE57" s="218"/>
      <c r="AF57" s="218"/>
      <c r="AG57" s="218"/>
    </row>
    <row r="58" spans="1:33" ht="9" thickBot="1">
      <c r="A58" s="209" t="s">
        <v>24</v>
      </c>
      <c r="B58" s="205">
        <v>259.76887992468801</v>
      </c>
      <c r="C58" s="210">
        <v>0.82444456686104794</v>
      </c>
      <c r="D58" s="205">
        <f t="shared" si="48"/>
        <v>258.15296857364035</v>
      </c>
      <c r="E58" s="205">
        <f t="shared" si="49"/>
        <v>261.38479127573567</v>
      </c>
      <c r="F58" s="205">
        <v>268.59310866875501</v>
      </c>
      <c r="G58" s="210">
        <v>1.1070938901474201</v>
      </c>
      <c r="H58" s="205">
        <f t="shared" si="50"/>
        <v>266.42320464406606</v>
      </c>
      <c r="I58" s="205">
        <f t="shared" si="51"/>
        <v>270.76301269344395</v>
      </c>
      <c r="J58" s="205">
        <v>270.43099337490702</v>
      </c>
      <c r="K58" s="210">
        <v>1.4989106917000199</v>
      </c>
      <c r="L58" s="205">
        <f t="shared" si="52"/>
        <v>267.49312841917498</v>
      </c>
      <c r="M58" s="205">
        <f t="shared" si="53"/>
        <v>273.36885833063906</v>
      </c>
      <c r="N58" s="217"/>
      <c r="O58" s="209" t="s">
        <v>24</v>
      </c>
      <c r="P58" s="205">
        <v>261.717764436339</v>
      </c>
      <c r="Q58" s="210">
        <v>2.1688922499975201</v>
      </c>
      <c r="R58" s="205">
        <f t="shared" si="42"/>
        <v>257.46673562634385</v>
      </c>
      <c r="S58" s="205">
        <f t="shared" si="43"/>
        <v>265.96879324633414</v>
      </c>
      <c r="T58" s="205">
        <v>254.22704819257601</v>
      </c>
      <c r="U58" s="210">
        <v>2.0962582052103098</v>
      </c>
      <c r="V58" s="205">
        <f t="shared" si="44"/>
        <v>250.1183821103638</v>
      </c>
      <c r="W58" s="205">
        <f t="shared" si="45"/>
        <v>258.33571427478819</v>
      </c>
      <c r="X58" s="205">
        <v>243.65325652146001</v>
      </c>
      <c r="Y58" s="210">
        <v>1.8531598627641701</v>
      </c>
      <c r="Z58" s="205">
        <f t="shared" si="46"/>
        <v>240.02106319044225</v>
      </c>
      <c r="AA58" s="205">
        <f t="shared" si="47"/>
        <v>247.28544985247777</v>
      </c>
      <c r="AC58" s="218"/>
      <c r="AD58" s="218"/>
      <c r="AE58" s="218"/>
      <c r="AF58" s="218"/>
      <c r="AG58" s="218"/>
    </row>
    <row r="59" spans="1:33" ht="9" thickBot="1">
      <c r="A59" s="202" t="s">
        <v>194</v>
      </c>
      <c r="B59" s="203">
        <v>275.73382646177998</v>
      </c>
      <c r="C59" s="204">
        <v>0.92939217192709001</v>
      </c>
      <c r="D59" s="203">
        <f t="shared" si="48"/>
        <v>273.91221780480288</v>
      </c>
      <c r="E59" s="203">
        <f t="shared" si="49"/>
        <v>277.55543511875709</v>
      </c>
      <c r="F59" s="203">
        <v>277.99000505839803</v>
      </c>
      <c r="G59" s="204">
        <v>1.63663870163986</v>
      </c>
      <c r="H59" s="203">
        <f t="shared" si="50"/>
        <v>274.78219320318391</v>
      </c>
      <c r="I59" s="203">
        <f t="shared" si="51"/>
        <v>281.19781691361214</v>
      </c>
      <c r="J59" s="203">
        <v>288.37049879180802</v>
      </c>
      <c r="K59" s="204">
        <v>1.77353637952148</v>
      </c>
      <c r="L59" s="203">
        <f t="shared" si="52"/>
        <v>284.89436748794594</v>
      </c>
      <c r="M59" s="203">
        <f t="shared" si="53"/>
        <v>291.84663009567009</v>
      </c>
      <c r="N59" s="217"/>
      <c r="O59" s="202" t="s">
        <v>194</v>
      </c>
      <c r="P59" s="203">
        <v>277.35559491612901</v>
      </c>
      <c r="Q59" s="204">
        <v>1.7522514500733299</v>
      </c>
      <c r="R59" s="203">
        <f t="shared" si="42"/>
        <v>273.92118207398528</v>
      </c>
      <c r="S59" s="203">
        <f t="shared" si="43"/>
        <v>280.79000775827274</v>
      </c>
      <c r="T59" s="203">
        <v>271.87674228442501</v>
      </c>
      <c r="U59" s="204">
        <v>2.24802879735075</v>
      </c>
      <c r="V59" s="203">
        <f t="shared" si="44"/>
        <v>267.47060584161756</v>
      </c>
      <c r="W59" s="203">
        <f t="shared" si="45"/>
        <v>276.28287872723246</v>
      </c>
      <c r="X59" s="203">
        <v>263.20780051438101</v>
      </c>
      <c r="Y59" s="204">
        <v>1.95062043136412</v>
      </c>
      <c r="Z59" s="203">
        <f t="shared" si="46"/>
        <v>259.38458446890735</v>
      </c>
      <c r="AA59" s="203">
        <f t="shared" si="47"/>
        <v>267.03101655985466</v>
      </c>
      <c r="AC59" s="218"/>
      <c r="AD59" s="218"/>
      <c r="AE59" s="218"/>
      <c r="AF59" s="218"/>
      <c r="AG59" s="218"/>
    </row>
    <row r="60" spans="1:33" ht="9" thickBot="1">
      <c r="A60" s="209" t="s">
        <v>25</v>
      </c>
      <c r="B60" s="205">
        <v>279.05242772960003</v>
      </c>
      <c r="C60" s="210">
        <v>0.81824889796442501</v>
      </c>
      <c r="D60" s="205">
        <f t="shared" si="48"/>
        <v>277.44865988958975</v>
      </c>
      <c r="E60" s="205">
        <f t="shared" si="49"/>
        <v>280.6561955696103</v>
      </c>
      <c r="F60" s="205">
        <v>278.21466216937398</v>
      </c>
      <c r="G60" s="210">
        <v>1.72946317807846</v>
      </c>
      <c r="H60" s="205">
        <f t="shared" si="50"/>
        <v>274.82491434034017</v>
      </c>
      <c r="I60" s="205">
        <f t="shared" si="51"/>
        <v>281.60440999840779</v>
      </c>
      <c r="J60" s="205">
        <v>287.75479871019797</v>
      </c>
      <c r="K60" s="210">
        <v>1.9509194623353401</v>
      </c>
      <c r="L60" s="205">
        <f t="shared" si="52"/>
        <v>283.93099656402069</v>
      </c>
      <c r="M60" s="205">
        <f t="shared" si="53"/>
        <v>291.57860085637526</v>
      </c>
      <c r="N60" s="217"/>
      <c r="O60" s="209" t="s">
        <v>25</v>
      </c>
      <c r="P60" s="205">
        <v>286.111244523717</v>
      </c>
      <c r="Q60" s="210">
        <v>2.0359533219227401</v>
      </c>
      <c r="R60" s="205">
        <f t="shared" si="42"/>
        <v>282.12077601274842</v>
      </c>
      <c r="S60" s="205">
        <f t="shared" si="43"/>
        <v>290.10171303468559</v>
      </c>
      <c r="T60" s="205">
        <v>276.31069003971601</v>
      </c>
      <c r="U60" s="210">
        <v>2.2766560779795002</v>
      </c>
      <c r="V60" s="205">
        <f t="shared" si="44"/>
        <v>271.84844412687619</v>
      </c>
      <c r="W60" s="205">
        <f t="shared" si="45"/>
        <v>280.77293595255583</v>
      </c>
      <c r="X60" s="205">
        <v>268.25691804446598</v>
      </c>
      <c r="Y60" s="210">
        <v>1.69407801921308</v>
      </c>
      <c r="Z60" s="205">
        <f t="shared" si="46"/>
        <v>264.93652512680836</v>
      </c>
      <c r="AA60" s="205">
        <f t="shared" si="47"/>
        <v>271.57731096212359</v>
      </c>
      <c r="AC60" s="218"/>
      <c r="AD60" s="218"/>
      <c r="AE60" s="218"/>
      <c r="AF60" s="218"/>
      <c r="AG60" s="218"/>
    </row>
    <row r="61" spans="1:33" ht="9" thickBot="1">
      <c r="A61" s="211" t="s">
        <v>23</v>
      </c>
      <c r="B61" s="212">
        <v>268.71510293978702</v>
      </c>
      <c r="C61" s="213">
        <v>0.17953440265621201</v>
      </c>
      <c r="D61" s="212">
        <f t="shared" si="48"/>
        <v>268.36321551058086</v>
      </c>
      <c r="E61" s="212">
        <f t="shared" si="49"/>
        <v>269.06699036899317</v>
      </c>
      <c r="F61" s="212">
        <v>271.31116688010297</v>
      </c>
      <c r="G61" s="213">
        <v>0.40386141006764098</v>
      </c>
      <c r="H61" s="212">
        <f t="shared" si="50"/>
        <v>270.51959851637042</v>
      </c>
      <c r="I61" s="212">
        <f t="shared" si="51"/>
        <v>272.10273524383553</v>
      </c>
      <c r="J61" s="212">
        <v>279.356808718607</v>
      </c>
      <c r="K61" s="213">
        <v>0.382698368384427</v>
      </c>
      <c r="L61" s="212">
        <f t="shared" si="52"/>
        <v>278.60671991657352</v>
      </c>
      <c r="M61" s="212">
        <f t="shared" si="53"/>
        <v>280.10689752064047</v>
      </c>
      <c r="N61" s="217"/>
      <c r="O61" s="211" t="s">
        <v>23</v>
      </c>
      <c r="P61" s="212">
        <v>275.41434490920801</v>
      </c>
      <c r="Q61" s="213">
        <v>0.37730895644549101</v>
      </c>
      <c r="R61" s="212">
        <f t="shared" si="42"/>
        <v>274.67481935457482</v>
      </c>
      <c r="S61" s="212">
        <f t="shared" si="43"/>
        <v>276.1538704638412</v>
      </c>
      <c r="T61" s="212">
        <v>265.51616110628498</v>
      </c>
      <c r="U61" s="213">
        <v>0.38688151548278299</v>
      </c>
      <c r="V61" s="212">
        <f t="shared" si="44"/>
        <v>264.75787333593871</v>
      </c>
      <c r="W61" s="212">
        <f t="shared" si="45"/>
        <v>266.27444887663125</v>
      </c>
      <c r="X61" s="212">
        <v>252.659502794253</v>
      </c>
      <c r="Y61" s="213">
        <v>0.36850178692582197</v>
      </c>
      <c r="Z61" s="212">
        <f t="shared" si="46"/>
        <v>251.9372392918784</v>
      </c>
      <c r="AA61" s="212">
        <f t="shared" si="47"/>
        <v>253.3817662966276</v>
      </c>
      <c r="AC61" s="218"/>
      <c r="AD61" s="218"/>
      <c r="AE61" s="218"/>
      <c r="AF61" s="218"/>
      <c r="AG61" s="218"/>
    </row>
    <row r="62" spans="1:33" ht="9" thickBot="1">
      <c r="A62" s="214" t="s">
        <v>26</v>
      </c>
      <c r="B62" s="215">
        <v>268.27</v>
      </c>
      <c r="C62" s="216">
        <v>0.20200000000000001</v>
      </c>
      <c r="D62" s="215">
        <f t="shared" si="48"/>
        <v>267.87407999999999</v>
      </c>
      <c r="E62" s="215">
        <f t="shared" si="49"/>
        <v>268.66591999999997</v>
      </c>
      <c r="F62" s="215">
        <v>271.19</v>
      </c>
      <c r="G62" s="216">
        <v>0.44700000000000001</v>
      </c>
      <c r="H62" s="215">
        <f t="shared" si="50"/>
        <v>270.31387999999998</v>
      </c>
      <c r="I62" s="215">
        <f t="shared" si="51"/>
        <v>272.06612000000001</v>
      </c>
      <c r="J62" s="215">
        <v>279.10000000000002</v>
      </c>
      <c r="K62" s="216">
        <v>0.44</v>
      </c>
      <c r="L62" s="215">
        <f t="shared" si="52"/>
        <v>278.23760000000004</v>
      </c>
      <c r="M62" s="215">
        <f t="shared" si="53"/>
        <v>279.9624</v>
      </c>
      <c r="N62" s="217"/>
      <c r="O62" s="214" t="s">
        <v>26</v>
      </c>
      <c r="P62" s="215">
        <v>274.49</v>
      </c>
      <c r="Q62" s="216">
        <v>0.438</v>
      </c>
      <c r="R62" s="215">
        <f t="shared" si="42"/>
        <v>273.63152000000002</v>
      </c>
      <c r="S62" s="215">
        <f t="shared" si="43"/>
        <v>275.34848</v>
      </c>
      <c r="T62" s="215">
        <v>265.17</v>
      </c>
      <c r="U62" s="216">
        <v>0.44800000000000001</v>
      </c>
      <c r="V62" s="215">
        <f t="shared" si="44"/>
        <v>264.29192</v>
      </c>
      <c r="W62" s="215">
        <f t="shared" si="45"/>
        <v>266.04808000000003</v>
      </c>
      <c r="X62" s="215">
        <v>252.35</v>
      </c>
      <c r="Y62" s="216">
        <v>0.42099999999999999</v>
      </c>
      <c r="Z62" s="215">
        <f t="shared" si="46"/>
        <v>251.52483999999998</v>
      </c>
      <c r="AA62" s="215">
        <f t="shared" si="47"/>
        <v>253.17516000000001</v>
      </c>
      <c r="AC62" s="218"/>
      <c r="AD62" s="218"/>
      <c r="AE62" s="218"/>
      <c r="AF62" s="218"/>
      <c r="AG62" s="218"/>
    </row>
    <row r="63" spans="1:33">
      <c r="N63" s="217"/>
    </row>
    <row r="64" spans="1:33">
      <c r="N64" s="217"/>
    </row>
  </sheetData>
  <sortState ref="O36:AA57">
    <sortCondition ref="O35"/>
  </sortState>
  <mergeCells count="52">
    <mergeCell ref="X3:AA3"/>
    <mergeCell ref="X4:X5"/>
    <mergeCell ref="Y4:Y5"/>
    <mergeCell ref="Z4:AA4"/>
    <mergeCell ref="B3:E3"/>
    <mergeCell ref="P4:P5"/>
    <mergeCell ref="Q4:Q5"/>
    <mergeCell ref="R4:S4"/>
    <mergeCell ref="T3:W3"/>
    <mergeCell ref="T4:T5"/>
    <mergeCell ref="U4:U5"/>
    <mergeCell ref="V4:W4"/>
    <mergeCell ref="H4:I4"/>
    <mergeCell ref="F3:I3"/>
    <mergeCell ref="J3:M3"/>
    <mergeCell ref="J4:J5"/>
    <mergeCell ref="K4:K5"/>
    <mergeCell ref="L4:M4"/>
    <mergeCell ref="P3:S3"/>
    <mergeCell ref="A4:A5"/>
    <mergeCell ref="B4:B5"/>
    <mergeCell ref="D4:E4"/>
    <mergeCell ref="F4:F5"/>
    <mergeCell ref="G4:G5"/>
    <mergeCell ref="C4:C5"/>
    <mergeCell ref="O4:O5"/>
    <mergeCell ref="B35:E35"/>
    <mergeCell ref="F35:I35"/>
    <mergeCell ref="J35:M35"/>
    <mergeCell ref="P35:S35"/>
    <mergeCell ref="T35:W35"/>
    <mergeCell ref="X35:AA35"/>
    <mergeCell ref="A36:A37"/>
    <mergeCell ref="B36:B37"/>
    <mergeCell ref="C36:C37"/>
    <mergeCell ref="D36:E36"/>
    <mergeCell ref="F36:F37"/>
    <mergeCell ref="G36:G37"/>
    <mergeCell ref="H36:I36"/>
    <mergeCell ref="J36:J37"/>
    <mergeCell ref="K36:K37"/>
    <mergeCell ref="L36:M36"/>
    <mergeCell ref="P36:P37"/>
    <mergeCell ref="Q36:Q37"/>
    <mergeCell ref="R36:S36"/>
    <mergeCell ref="T36:T37"/>
    <mergeCell ref="U36:U37"/>
    <mergeCell ref="O36:O37"/>
    <mergeCell ref="V36:W36"/>
    <mergeCell ref="X36:X37"/>
    <mergeCell ref="Y36:Y37"/>
    <mergeCell ref="Z36:AA36"/>
  </mergeCell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AF116"/>
  <sheetViews>
    <sheetView showGridLines="0" zoomScaleNormal="100" workbookViewId="0">
      <selection activeCell="K10" sqref="K10"/>
    </sheetView>
  </sheetViews>
  <sheetFormatPr baseColWidth="10" defaultColWidth="11.44140625" defaultRowHeight="13.2"/>
  <cols>
    <col min="1" max="1" width="14.109375" style="36" customWidth="1"/>
    <col min="2" max="2" width="11.44140625" style="158"/>
    <col min="3" max="3" width="7.44140625" style="71" customWidth="1"/>
    <col min="4" max="4" width="11.44140625" style="158"/>
    <col min="5" max="5" width="7.44140625" style="71" customWidth="1"/>
    <col min="6" max="6" width="11.44140625" style="158"/>
    <col min="7" max="7" width="7.44140625" style="71" customWidth="1"/>
    <col min="8" max="16384" width="11.44140625" style="36"/>
  </cols>
  <sheetData>
    <row r="1" spans="1:12">
      <c r="A1" s="36" t="s">
        <v>244</v>
      </c>
    </row>
    <row r="2" spans="1:12">
      <c r="A2" s="159" t="s">
        <v>318</v>
      </c>
    </row>
    <row r="5" spans="1:12">
      <c r="A5" s="164" t="s">
        <v>224</v>
      </c>
    </row>
    <row r="6" spans="1:12" ht="13.8" thickBot="1"/>
    <row r="7" spans="1:12" ht="13.8" thickBot="1">
      <c r="A7" s="91"/>
      <c r="B7" s="1088" t="s">
        <v>317</v>
      </c>
      <c r="C7" s="1088"/>
      <c r="D7" s="1088"/>
      <c r="E7" s="1088"/>
      <c r="F7" s="1088"/>
      <c r="G7" s="1088"/>
    </row>
    <row r="8" spans="1:12" ht="21.75" customHeight="1" thickBot="1">
      <c r="A8" s="91"/>
      <c r="B8" s="1104" t="s">
        <v>313</v>
      </c>
      <c r="C8" s="1105"/>
      <c r="D8" s="1104" t="s">
        <v>380</v>
      </c>
      <c r="E8" s="1105"/>
      <c r="F8" s="1104" t="s">
        <v>315</v>
      </c>
      <c r="G8" s="1105"/>
      <c r="I8" s="39"/>
      <c r="J8" s="39"/>
    </row>
    <row r="9" spans="1:12" ht="13.8" thickBot="1">
      <c r="A9" s="91"/>
      <c r="B9" s="138" t="s">
        <v>6</v>
      </c>
      <c r="C9" s="141" t="s">
        <v>31</v>
      </c>
      <c r="D9" s="138" t="s">
        <v>6</v>
      </c>
      <c r="E9" s="141" t="s">
        <v>31</v>
      </c>
      <c r="F9" s="138" t="s">
        <v>6</v>
      </c>
      <c r="G9" s="141" t="s">
        <v>31</v>
      </c>
      <c r="I9" s="39"/>
      <c r="J9" s="39"/>
    </row>
    <row r="10" spans="1:12" ht="13.8" thickBot="1">
      <c r="A10" s="878" t="s">
        <v>10</v>
      </c>
      <c r="B10" s="879">
        <v>250.18367673781299</v>
      </c>
      <c r="C10" s="880">
        <v>1.50140267043454</v>
      </c>
      <c r="D10" s="879">
        <v>277.91981322238098</v>
      </c>
      <c r="E10" s="880">
        <v>1.2148282009992799</v>
      </c>
      <c r="F10" s="879">
        <v>292.91601224033099</v>
      </c>
      <c r="G10" s="882">
        <v>1.8785710334169901</v>
      </c>
      <c r="I10" s="39"/>
      <c r="J10" s="39"/>
      <c r="L10" s="41"/>
    </row>
    <row r="11" spans="1:12" s="161" customFormat="1" ht="13.8" thickBot="1">
      <c r="A11" s="385" t="s">
        <v>9</v>
      </c>
      <c r="B11" s="386">
        <v>275.33775613300003</v>
      </c>
      <c r="C11" s="411">
        <v>1.2194961948512999</v>
      </c>
      <c r="D11" s="386">
        <v>287.94947689056198</v>
      </c>
      <c r="E11" s="411">
        <v>1.85096497156587</v>
      </c>
      <c r="F11" s="386">
        <v>302.17600383668099</v>
      </c>
      <c r="G11" s="404">
        <v>1.47936231710434</v>
      </c>
      <c r="H11" s="164"/>
      <c r="I11" s="512"/>
      <c r="J11" s="512"/>
      <c r="K11" s="164"/>
      <c r="L11" s="514"/>
    </row>
    <row r="12" spans="1:12" ht="13.8" thickBot="1">
      <c r="A12" s="388" t="s">
        <v>11</v>
      </c>
      <c r="B12" s="389">
        <v>254.64295811807901</v>
      </c>
      <c r="C12" s="412">
        <v>1.0303465294809</v>
      </c>
      <c r="D12" s="389">
        <v>283.01397050230003</v>
      </c>
      <c r="E12" s="412">
        <v>0.96976222984233895</v>
      </c>
      <c r="F12" s="389">
        <v>297.31965033452502</v>
      </c>
      <c r="G12" s="405">
        <v>2.2297354598041701</v>
      </c>
      <c r="H12" s="515"/>
      <c r="I12" s="43"/>
      <c r="J12" s="43"/>
      <c r="K12" s="515"/>
      <c r="L12" s="513"/>
    </row>
    <row r="13" spans="1:12" s="161" customFormat="1" ht="13.8" thickBot="1">
      <c r="A13" s="385" t="s">
        <v>12</v>
      </c>
      <c r="B13" s="386">
        <v>256.12177882580499</v>
      </c>
      <c r="C13" s="411">
        <v>0.90799202299066195</v>
      </c>
      <c r="D13" s="386">
        <v>280.55602102252601</v>
      </c>
      <c r="E13" s="411">
        <v>0.91768644992588</v>
      </c>
      <c r="F13" s="386">
        <v>290.91769001802498</v>
      </c>
      <c r="G13" s="404">
        <v>1.0310877586679399</v>
      </c>
      <c r="H13" s="515"/>
      <c r="I13" s="43"/>
      <c r="J13" s="43"/>
      <c r="K13" s="515"/>
      <c r="L13" s="513"/>
    </row>
    <row r="14" spans="1:12" ht="13.8" thickBot="1">
      <c r="A14" s="388" t="s">
        <v>14</v>
      </c>
      <c r="B14" s="389">
        <v>265.38</v>
      </c>
      <c r="C14" s="412">
        <v>0.96329582446992001</v>
      </c>
      <c r="D14" s="389">
        <v>273.92</v>
      </c>
      <c r="E14" s="412">
        <v>1.7551282238911099</v>
      </c>
      <c r="F14" s="389">
        <v>280.2</v>
      </c>
      <c r="G14" s="405">
        <v>1.93580802169549</v>
      </c>
      <c r="H14" s="164"/>
      <c r="I14" s="512"/>
      <c r="J14" s="512"/>
      <c r="K14" s="164"/>
      <c r="L14" s="514"/>
    </row>
    <row r="15" spans="1:12" s="161" customFormat="1" ht="13.8" thickBot="1">
      <c r="A15" s="385" t="s">
        <v>13</v>
      </c>
      <c r="B15" s="386">
        <v>263.57909678749297</v>
      </c>
      <c r="C15" s="411">
        <v>0.66027456878844903</v>
      </c>
      <c r="D15" s="386">
        <v>288.95181176681501</v>
      </c>
      <c r="E15" s="411">
        <v>1.1838115902422901</v>
      </c>
      <c r="F15" s="386">
        <v>299.76809549011398</v>
      </c>
      <c r="G15" s="404">
        <v>1.8125509501257899</v>
      </c>
      <c r="I15" s="43"/>
      <c r="J15" s="43"/>
      <c r="L15" s="160"/>
    </row>
    <row r="16" spans="1:12" ht="13.8" thickBot="1">
      <c r="A16" s="388" t="s">
        <v>15</v>
      </c>
      <c r="B16" s="389">
        <v>258.11967138573499</v>
      </c>
      <c r="C16" s="412">
        <v>0.86131897076914798</v>
      </c>
      <c r="D16" s="389">
        <v>275.83115286031699</v>
      </c>
      <c r="E16" s="412">
        <v>1.2670187511059501</v>
      </c>
      <c r="F16" s="389">
        <v>294.58278330849703</v>
      </c>
      <c r="G16" s="405">
        <v>1.3613429171188101</v>
      </c>
      <c r="H16" s="515"/>
      <c r="I16" s="43"/>
      <c r="J16" s="43"/>
      <c r="K16" s="515"/>
      <c r="L16" s="513"/>
    </row>
    <row r="17" spans="1:12" s="161" customFormat="1" ht="13.8" thickBot="1">
      <c r="A17" s="385" t="s">
        <v>197</v>
      </c>
      <c r="B17" s="386">
        <v>239.691894687841</v>
      </c>
      <c r="C17" s="411">
        <v>2.0630072256294101</v>
      </c>
      <c r="D17" s="386">
        <v>275.30877276460097</v>
      </c>
      <c r="E17" s="411">
        <v>1.2538080590796099</v>
      </c>
      <c r="F17" s="386">
        <v>292.915662872957</v>
      </c>
      <c r="G17" s="404">
        <v>1.7322498573419001</v>
      </c>
      <c r="H17" s="164"/>
      <c r="I17" s="512"/>
      <c r="J17" s="512"/>
      <c r="K17" s="164"/>
      <c r="L17" s="514"/>
    </row>
    <row r="18" spans="1:12" ht="13.8" thickBot="1">
      <c r="A18" s="388" t="s">
        <v>16</v>
      </c>
      <c r="B18" s="389">
        <v>259.861498839842</v>
      </c>
      <c r="C18" s="412">
        <v>0.99528768633928499</v>
      </c>
      <c r="D18" s="389">
        <v>282.47423676450597</v>
      </c>
      <c r="E18" s="412">
        <v>0.86185278309159297</v>
      </c>
      <c r="F18" s="389">
        <v>297.261155728821</v>
      </c>
      <c r="G18" s="405">
        <v>2.0184589588235902</v>
      </c>
      <c r="I18" s="39"/>
      <c r="J18" s="39"/>
      <c r="L18" s="41"/>
    </row>
    <row r="19" spans="1:12" s="161" customFormat="1" ht="13.8" thickBot="1">
      <c r="A19" s="385" t="s">
        <v>17</v>
      </c>
      <c r="B19" s="386">
        <v>247.417444018125</v>
      </c>
      <c r="C19" s="411">
        <v>0.82686374257302098</v>
      </c>
      <c r="D19" s="386">
        <v>273.16022697228499</v>
      </c>
      <c r="E19" s="411">
        <v>1.95627466517702</v>
      </c>
      <c r="F19" s="386">
        <v>283.24403897674398</v>
      </c>
      <c r="G19" s="404">
        <v>2.4438525340490198</v>
      </c>
      <c r="H19" s="164"/>
      <c r="I19" s="512"/>
      <c r="J19" s="512"/>
      <c r="K19" s="164"/>
      <c r="L19" s="514"/>
    </row>
    <row r="20" spans="1:12" ht="13.8" thickBot="1">
      <c r="A20" s="388" t="s">
        <v>18</v>
      </c>
      <c r="B20" s="389">
        <v>261.73558260535299</v>
      </c>
      <c r="C20" s="412">
        <v>1.05235641688909</v>
      </c>
      <c r="D20" s="389">
        <v>277.60940816566199</v>
      </c>
      <c r="E20" s="412">
        <v>1.1509371255723899</v>
      </c>
      <c r="F20" s="389">
        <v>295.01958127744803</v>
      </c>
      <c r="G20" s="405">
        <v>1.1678726441522</v>
      </c>
      <c r="H20" s="515"/>
      <c r="I20" s="43"/>
      <c r="J20" s="43"/>
      <c r="K20" s="515"/>
      <c r="L20" s="513"/>
    </row>
    <row r="21" spans="1:12" s="161" customFormat="1" ht="13.8" thickBot="1">
      <c r="A21" s="385" t="s">
        <v>19</v>
      </c>
      <c r="B21" s="386">
        <v>273.88254185839702</v>
      </c>
      <c r="C21" s="411">
        <v>1.1619394272668</v>
      </c>
      <c r="D21" s="386">
        <v>298.62701485897099</v>
      </c>
      <c r="E21" s="411">
        <v>1.13839296889367</v>
      </c>
      <c r="F21" s="386">
        <v>314.07039998606302</v>
      </c>
      <c r="G21" s="404">
        <v>2.3123454737309199</v>
      </c>
      <c r="H21" s="164"/>
      <c r="I21" s="512"/>
      <c r="J21" s="512"/>
      <c r="K21" s="164"/>
      <c r="L21" s="514"/>
    </row>
    <row r="22" spans="1:12" ht="13.8" thickBot="1">
      <c r="A22" s="388" t="s">
        <v>469</v>
      </c>
      <c r="B22" s="389">
        <v>262.00711982545499</v>
      </c>
      <c r="C22" s="412">
        <v>1.0524310821768801</v>
      </c>
      <c r="D22" s="389">
        <v>289.28540455507601</v>
      </c>
      <c r="E22" s="412">
        <v>1.4226492596195901</v>
      </c>
      <c r="F22" s="389">
        <v>304.28580683197401</v>
      </c>
      <c r="G22" s="405">
        <v>1.38377389053064</v>
      </c>
      <c r="H22" s="164"/>
      <c r="I22" s="512"/>
      <c r="J22" s="512"/>
      <c r="K22" s="164"/>
      <c r="L22" s="514"/>
    </row>
    <row r="23" spans="1:12" s="164" customFormat="1" ht="13.8" thickBot="1">
      <c r="A23" s="385" t="s">
        <v>505</v>
      </c>
      <c r="B23" s="386">
        <v>251.297275606222</v>
      </c>
      <c r="C23" s="411">
        <v>0.74375351994398298</v>
      </c>
      <c r="D23" s="386">
        <v>277.629526627443</v>
      </c>
      <c r="E23" s="411">
        <v>1.2680414244882099</v>
      </c>
      <c r="F23" s="386">
        <v>297.60732797974202</v>
      </c>
      <c r="G23" s="404">
        <v>1.30262742740313</v>
      </c>
      <c r="I23" s="881"/>
      <c r="J23" s="790"/>
      <c r="L23" s="514"/>
    </row>
    <row r="24" spans="1:12" s="161" customFormat="1" ht="13.8" thickBot="1">
      <c r="A24" s="388" t="s">
        <v>517</v>
      </c>
      <c r="B24" s="389">
        <v>259.30887541778702</v>
      </c>
      <c r="C24" s="412">
        <v>1.3946255441367199</v>
      </c>
      <c r="D24" s="389">
        <v>286.11093509528501</v>
      </c>
      <c r="E24" s="412">
        <v>1.4102573288406799</v>
      </c>
      <c r="F24" s="389">
        <v>297.48705913456399</v>
      </c>
      <c r="G24" s="405">
        <v>2.3248557842042499</v>
      </c>
      <c r="H24" s="515"/>
      <c r="I24" s="43"/>
      <c r="J24" s="43"/>
      <c r="K24" s="515"/>
      <c r="L24" s="513"/>
    </row>
    <row r="25" spans="1:12" ht="13.8" thickBot="1">
      <c r="A25" s="385" t="s">
        <v>20</v>
      </c>
      <c r="B25" s="386">
        <v>258.02257848038403</v>
      </c>
      <c r="C25" s="411">
        <v>1.1969998601287499</v>
      </c>
      <c r="D25" s="386">
        <v>278.23490845611701</v>
      </c>
      <c r="E25" s="411">
        <v>1.6335753060470899</v>
      </c>
      <c r="F25" s="386">
        <v>288.16344646897301</v>
      </c>
      <c r="G25" s="404">
        <v>2.0250171902236</v>
      </c>
      <c r="H25" s="164"/>
      <c r="I25" s="512"/>
      <c r="J25" s="512"/>
      <c r="K25" s="164"/>
      <c r="L25" s="514"/>
    </row>
    <row r="26" spans="1:12" s="161" customFormat="1" ht="13.8" thickBot="1">
      <c r="A26" s="388" t="s">
        <v>21</v>
      </c>
      <c r="B26" s="389">
        <v>244.61635673294299</v>
      </c>
      <c r="C26" s="412">
        <v>1.1825003786591599</v>
      </c>
      <c r="D26" s="389">
        <v>273.17139949841197</v>
      </c>
      <c r="E26" s="412">
        <v>1.9231995506686801</v>
      </c>
      <c r="F26" s="389">
        <v>283.43158472593001</v>
      </c>
      <c r="G26" s="405">
        <v>5.05330860297315</v>
      </c>
      <c r="I26" s="43"/>
      <c r="J26" s="43"/>
      <c r="L26" s="160"/>
    </row>
    <row r="27" spans="1:12" ht="13.8" thickBot="1">
      <c r="A27" s="385" t="s">
        <v>195</v>
      </c>
      <c r="B27" s="386">
        <v>281.38593846919599</v>
      </c>
      <c r="C27" s="411">
        <v>1.31779589140765</v>
      </c>
      <c r="D27" s="386">
        <v>302.79028412415602</v>
      </c>
      <c r="E27" s="411">
        <v>0.94071958096497998</v>
      </c>
      <c r="F27" s="386">
        <v>309.83013458421601</v>
      </c>
      <c r="G27" s="404">
        <v>1.4175910498153099</v>
      </c>
      <c r="H27" s="515"/>
      <c r="I27" s="43"/>
      <c r="J27" s="43"/>
      <c r="K27" s="515"/>
      <c r="L27" s="513"/>
    </row>
    <row r="28" spans="1:12" s="161" customFormat="1" ht="13.8" thickBot="1">
      <c r="A28" s="388" t="s">
        <v>22</v>
      </c>
      <c r="B28" s="389">
        <v>266.32676025584999</v>
      </c>
      <c r="C28" s="412">
        <v>0.95180861005601103</v>
      </c>
      <c r="D28" s="389">
        <v>285.22355095704597</v>
      </c>
      <c r="E28" s="412">
        <v>1.1670293235345901</v>
      </c>
      <c r="F28" s="389">
        <v>296.47545063951998</v>
      </c>
      <c r="G28" s="405">
        <v>1.60993677866615</v>
      </c>
      <c r="H28" s="515"/>
      <c r="I28" s="43"/>
      <c r="J28" s="43"/>
      <c r="K28" s="515"/>
      <c r="L28" s="513"/>
    </row>
    <row r="29" spans="1:12" ht="13.8" thickBot="1">
      <c r="A29" s="385" t="s">
        <v>196</v>
      </c>
      <c r="B29" s="386">
        <v>275.98166997721398</v>
      </c>
      <c r="C29" s="411">
        <v>0.87831986993349598</v>
      </c>
      <c r="D29" s="386">
        <v>299.32518329890502</v>
      </c>
      <c r="E29" s="411">
        <v>1.52488294733596</v>
      </c>
      <c r="F29" s="386">
        <v>314.32727786408299</v>
      </c>
      <c r="G29" s="404">
        <v>1.93518455363404</v>
      </c>
      <c r="H29" s="164"/>
      <c r="I29" s="512"/>
      <c r="J29" s="512"/>
      <c r="K29" s="164"/>
      <c r="L29" s="514"/>
    </row>
    <row r="30" spans="1:12" s="161" customFormat="1" ht="13.8" thickBot="1">
      <c r="A30" s="388" t="s">
        <v>24</v>
      </c>
      <c r="B30" s="389">
        <v>249.130494184669</v>
      </c>
      <c r="C30" s="412">
        <v>1.1455868415274599</v>
      </c>
      <c r="D30" s="389">
        <v>274.47256337188799</v>
      </c>
      <c r="E30" s="412">
        <v>1.04376852650892</v>
      </c>
      <c r="F30" s="389">
        <v>300.46054873613502</v>
      </c>
      <c r="G30" s="405">
        <v>2.3069592684401101</v>
      </c>
      <c r="H30" s="515"/>
      <c r="I30" s="43"/>
      <c r="J30" s="43"/>
      <c r="K30" s="515"/>
      <c r="L30" s="513"/>
    </row>
    <row r="31" spans="1:12" ht="13.8" thickBot="1">
      <c r="A31" s="385" t="s">
        <v>194</v>
      </c>
      <c r="B31" s="386">
        <v>261.182649456207</v>
      </c>
      <c r="C31" s="411">
        <v>1.6616471414470799</v>
      </c>
      <c r="D31" s="386">
        <v>277.684466489074</v>
      </c>
      <c r="E31" s="411">
        <v>1.1990303386355801</v>
      </c>
      <c r="F31" s="386">
        <v>297.939262456655</v>
      </c>
      <c r="G31" s="404">
        <v>3.4421143131362699</v>
      </c>
      <c r="H31" s="164"/>
      <c r="I31" s="512"/>
      <c r="J31" s="512"/>
      <c r="K31" s="164"/>
      <c r="L31" s="514"/>
    </row>
    <row r="32" spans="1:12" s="161" customFormat="1" ht="13.8" thickBot="1">
      <c r="A32" s="388" t="s">
        <v>25</v>
      </c>
      <c r="B32" s="389">
        <v>265.766166443347</v>
      </c>
      <c r="C32" s="412">
        <v>1.06672735831812</v>
      </c>
      <c r="D32" s="389">
        <v>289.43420804417201</v>
      </c>
      <c r="E32" s="412">
        <v>1.82839865590558</v>
      </c>
      <c r="F32" s="389">
        <v>299.66438493295198</v>
      </c>
      <c r="G32" s="405">
        <v>1.5288413956403999</v>
      </c>
      <c r="I32" s="43"/>
      <c r="J32" s="43"/>
      <c r="L32" s="160"/>
    </row>
    <row r="33" spans="1:12" ht="13.8" thickBot="1">
      <c r="A33" s="394" t="s">
        <v>23</v>
      </c>
      <c r="B33" s="395">
        <v>259.76323600629701</v>
      </c>
      <c r="C33" s="413">
        <v>0.249934611722084</v>
      </c>
      <c r="D33" s="395">
        <v>283.44021091732799</v>
      </c>
      <c r="E33" s="413">
        <v>0.29012580452268</v>
      </c>
      <c r="F33" s="395">
        <v>297.72106174658899</v>
      </c>
      <c r="G33" s="406">
        <v>0.46166327591325301</v>
      </c>
      <c r="I33" s="39"/>
      <c r="J33" s="39"/>
      <c r="L33" s="41"/>
    </row>
    <row r="34" spans="1:12" s="161" customFormat="1" ht="13.8" thickBot="1">
      <c r="A34" s="397" t="s">
        <v>26</v>
      </c>
      <c r="B34" s="398">
        <v>258.737519168348</v>
      </c>
      <c r="C34" s="414">
        <v>0.27298910480480998</v>
      </c>
      <c r="D34" s="398">
        <v>281.64171090349902</v>
      </c>
      <c r="E34" s="414">
        <v>0.34538900478029999</v>
      </c>
      <c r="F34" s="398">
        <v>296.35201045235601</v>
      </c>
      <c r="G34" s="407">
        <v>0.56655508811116195</v>
      </c>
      <c r="H34" s="515"/>
      <c r="I34" s="43"/>
      <c r="J34" s="43"/>
      <c r="K34" s="515"/>
      <c r="L34" s="513"/>
    </row>
    <row r="35" spans="1:12">
      <c r="I35" s="39"/>
      <c r="J35" s="39"/>
      <c r="L35" s="514"/>
    </row>
    <row r="36" spans="1:12">
      <c r="I36" s="39"/>
      <c r="J36" s="39"/>
      <c r="L36" s="513"/>
    </row>
    <row r="37" spans="1:12" ht="13.8" thickBot="1">
      <c r="A37" s="164" t="s">
        <v>640</v>
      </c>
      <c r="L37" s="514"/>
    </row>
    <row r="38" spans="1:12" ht="13.8" thickBot="1">
      <c r="A38" s="91"/>
      <c r="B38" s="1088" t="s">
        <v>317</v>
      </c>
      <c r="C38" s="1088"/>
      <c r="D38" s="1088"/>
      <c r="E38" s="1088"/>
      <c r="F38" s="1088"/>
      <c r="G38" s="1088"/>
      <c r="L38" s="513"/>
    </row>
    <row r="39" spans="1:12" s="42" customFormat="1" ht="25.5" customHeight="1" thickBot="1">
      <c r="A39" s="91"/>
      <c r="B39" s="1104" t="s">
        <v>313</v>
      </c>
      <c r="C39" s="1105"/>
      <c r="D39" s="1104" t="s">
        <v>380</v>
      </c>
      <c r="E39" s="1105"/>
      <c r="F39" s="1104" t="s">
        <v>315</v>
      </c>
      <c r="G39" s="1105"/>
      <c r="L39" s="514"/>
    </row>
    <row r="40" spans="1:12" ht="13.8" thickBot="1">
      <c r="A40" s="91"/>
      <c r="B40" s="138" t="s">
        <v>6</v>
      </c>
      <c r="C40" s="141" t="s">
        <v>31</v>
      </c>
      <c r="D40" s="138" t="s">
        <v>6</v>
      </c>
      <c r="E40" s="141" t="s">
        <v>31</v>
      </c>
      <c r="F40" s="138" t="s">
        <v>6</v>
      </c>
      <c r="G40" s="141" t="s">
        <v>31</v>
      </c>
      <c r="L40" s="513"/>
    </row>
    <row r="41" spans="1:12" ht="13.8" thickBot="1">
      <c r="A41" s="878" t="s">
        <v>10</v>
      </c>
      <c r="B41" s="879">
        <v>251.257363832777</v>
      </c>
      <c r="C41" s="880">
        <v>1.7040138891680101</v>
      </c>
      <c r="D41" s="879">
        <v>280.75843451591101</v>
      </c>
      <c r="E41" s="880">
        <v>1.3342016921397599</v>
      </c>
      <c r="F41" s="879">
        <v>295.05514535006898</v>
      </c>
      <c r="G41" s="882">
        <v>2.17802935495336</v>
      </c>
      <c r="I41" s="514"/>
      <c r="J41" s="514"/>
      <c r="L41" s="514"/>
    </row>
    <row r="42" spans="1:12" ht="13.8" thickBot="1">
      <c r="A42" s="385" t="s">
        <v>9</v>
      </c>
      <c r="B42" s="386">
        <v>261.64528789340898</v>
      </c>
      <c r="C42" s="411">
        <v>1.2696560018732499</v>
      </c>
      <c r="D42" s="386">
        <v>275.15474557541302</v>
      </c>
      <c r="E42" s="411">
        <v>2.2140523647162098</v>
      </c>
      <c r="F42" s="386">
        <v>293.51812584675901</v>
      </c>
      <c r="G42" s="404">
        <v>1.7895062606354899</v>
      </c>
      <c r="I42" s="514"/>
      <c r="J42" s="514"/>
      <c r="L42" s="513"/>
    </row>
    <row r="43" spans="1:12" ht="13.8" thickBot="1">
      <c r="A43" s="388" t="s">
        <v>11</v>
      </c>
      <c r="B43" s="389">
        <v>261.36491174374601</v>
      </c>
      <c r="C43" s="412">
        <v>1.1637288836423501</v>
      </c>
      <c r="D43" s="389">
        <v>287.35372647079402</v>
      </c>
      <c r="E43" s="412">
        <v>1.2461045110500999</v>
      </c>
      <c r="F43" s="389">
        <v>304.10429551090402</v>
      </c>
      <c r="G43" s="405">
        <v>2.9820163807992</v>
      </c>
      <c r="I43" s="514"/>
      <c r="J43" s="514"/>
      <c r="L43" s="514"/>
    </row>
    <row r="44" spans="1:12" ht="13.8" thickBot="1">
      <c r="A44" s="385" t="s">
        <v>12</v>
      </c>
      <c r="B44" s="386">
        <v>246.80123547500199</v>
      </c>
      <c r="C44" s="411">
        <v>1.1939155442903699</v>
      </c>
      <c r="D44" s="386">
        <v>272.04190387061601</v>
      </c>
      <c r="E44" s="411">
        <v>1.06679976093297</v>
      </c>
      <c r="F44" s="386">
        <v>284.91170617066803</v>
      </c>
      <c r="G44" s="404">
        <v>1.0772888481872001</v>
      </c>
      <c r="I44" s="514"/>
      <c r="J44" s="514"/>
      <c r="L44" s="513"/>
    </row>
    <row r="45" spans="1:12" ht="13.8" thickBot="1">
      <c r="A45" s="388" t="s">
        <v>14</v>
      </c>
      <c r="B45" s="389">
        <v>259.01</v>
      </c>
      <c r="C45" s="412">
        <v>1.03370847748148</v>
      </c>
      <c r="D45" s="389">
        <v>271.70999999999998</v>
      </c>
      <c r="E45" s="412">
        <v>1.8457959568244799</v>
      </c>
      <c r="F45" s="389">
        <v>285.7</v>
      </c>
      <c r="G45" s="405">
        <v>2.5360237721860899</v>
      </c>
      <c r="I45" s="514"/>
      <c r="J45" s="514"/>
      <c r="L45" s="513"/>
    </row>
    <row r="46" spans="1:12" ht="13.8" thickBot="1">
      <c r="A46" s="385" t="s">
        <v>13</v>
      </c>
      <c r="B46" s="386">
        <v>254.638488161787</v>
      </c>
      <c r="C46" s="411">
        <v>0.79456795208753495</v>
      </c>
      <c r="D46" s="386">
        <v>278.63448581163601</v>
      </c>
      <c r="E46" s="411">
        <v>1.57894187056952</v>
      </c>
      <c r="F46" s="386">
        <v>291.65255030806702</v>
      </c>
      <c r="G46" s="404">
        <v>2.22505881527352</v>
      </c>
      <c r="I46" s="514"/>
      <c r="J46" s="514"/>
      <c r="L46" s="513"/>
    </row>
    <row r="47" spans="1:12" ht="13.8" thickBot="1">
      <c r="A47" s="388" t="s">
        <v>15</v>
      </c>
      <c r="B47" s="389">
        <v>267.48558750906199</v>
      </c>
      <c r="C47" s="412">
        <v>1.0464824523340299</v>
      </c>
      <c r="D47" s="389">
        <v>282.51865296779698</v>
      </c>
      <c r="E47" s="412">
        <v>1.45125907363215</v>
      </c>
      <c r="F47" s="389">
        <v>298.88972412946498</v>
      </c>
      <c r="G47" s="405">
        <v>1.48686822165636</v>
      </c>
      <c r="I47" s="514"/>
      <c r="J47" s="514"/>
      <c r="L47" s="514"/>
    </row>
    <row r="48" spans="1:12" ht="13.8" thickBot="1">
      <c r="A48" s="385" t="s">
        <v>197</v>
      </c>
      <c r="B48" s="386">
        <v>219.214900041806</v>
      </c>
      <c r="C48" s="411">
        <v>2.5704664038971901</v>
      </c>
      <c r="D48" s="386">
        <v>259.35521581170701</v>
      </c>
      <c r="E48" s="411">
        <v>1.4341112143396</v>
      </c>
      <c r="F48" s="386">
        <v>278.33594874730198</v>
      </c>
      <c r="G48" s="404">
        <v>1.9529418291704399</v>
      </c>
      <c r="I48" s="514"/>
      <c r="J48" s="514"/>
      <c r="L48" s="513"/>
    </row>
    <row r="49" spans="1:12" ht="13.8" thickBot="1">
      <c r="A49" s="388" t="s">
        <v>16</v>
      </c>
      <c r="B49" s="389">
        <v>257.82836943860099</v>
      </c>
      <c r="C49" s="412">
        <v>1.2549070797056801</v>
      </c>
      <c r="D49" s="389">
        <v>287.42987415407498</v>
      </c>
      <c r="E49" s="412">
        <v>1.00682065393465</v>
      </c>
      <c r="F49" s="389">
        <v>303.780883349514</v>
      </c>
      <c r="G49" s="405">
        <v>2.3392216987038701</v>
      </c>
      <c r="I49" s="514"/>
      <c r="J49" s="514"/>
      <c r="L49" s="514"/>
    </row>
    <row r="50" spans="1:12" ht="13.8" thickBot="1">
      <c r="A50" s="385" t="s">
        <v>17</v>
      </c>
      <c r="B50" s="386">
        <v>241.507945682637</v>
      </c>
      <c r="C50" s="411">
        <v>0.75845920403561895</v>
      </c>
      <c r="D50" s="386">
        <v>267.22795378425297</v>
      </c>
      <c r="E50" s="411">
        <v>1.85250051257139</v>
      </c>
      <c r="F50" s="386">
        <v>279.81628425928699</v>
      </c>
      <c r="G50" s="404">
        <v>2.42421764057395</v>
      </c>
      <c r="I50" s="514"/>
      <c r="J50" s="514"/>
      <c r="L50" s="513"/>
    </row>
    <row r="51" spans="1:12" ht="13.8" thickBot="1">
      <c r="A51" s="388" t="s">
        <v>18</v>
      </c>
      <c r="B51" s="389">
        <v>258.87340851523601</v>
      </c>
      <c r="C51" s="412">
        <v>1.0099965925488299</v>
      </c>
      <c r="D51" s="389">
        <v>274.72237399639101</v>
      </c>
      <c r="E51" s="412">
        <v>1.0322533934004501</v>
      </c>
      <c r="F51" s="389">
        <v>293.08176644973003</v>
      </c>
      <c r="G51" s="405">
        <v>1.14789522358718</v>
      </c>
      <c r="I51" s="514"/>
      <c r="J51" s="514"/>
      <c r="L51" s="514"/>
    </row>
    <row r="52" spans="1:12" ht="13.8" thickBot="1">
      <c r="A52" s="385" t="s">
        <v>19</v>
      </c>
      <c r="B52" s="386">
        <v>270.34032486293899</v>
      </c>
      <c r="C52" s="411">
        <v>1.11130890413969</v>
      </c>
      <c r="D52" s="386">
        <v>291.14273059885102</v>
      </c>
      <c r="E52" s="411">
        <v>1.27893782389335</v>
      </c>
      <c r="F52" s="386">
        <v>307.31840930890797</v>
      </c>
      <c r="G52" s="404">
        <v>2.2511937475988</v>
      </c>
      <c r="I52" s="514"/>
      <c r="J52" s="514"/>
      <c r="L52" s="513"/>
    </row>
    <row r="53" spans="1:12" ht="13.8" thickBot="1">
      <c r="A53" s="388" t="s">
        <v>469</v>
      </c>
      <c r="B53" s="389">
        <v>267.83123579657598</v>
      </c>
      <c r="C53" s="412">
        <v>1.1254782667507099</v>
      </c>
      <c r="D53" s="389">
        <v>292.96475470351498</v>
      </c>
      <c r="E53" s="412">
        <v>1.65653696670568</v>
      </c>
      <c r="F53" s="389">
        <v>307.98720298514098</v>
      </c>
      <c r="G53" s="405">
        <v>1.6320990231047099</v>
      </c>
      <c r="I53" s="514"/>
      <c r="J53" s="514"/>
      <c r="L53" s="514"/>
    </row>
    <row r="54" spans="1:12" s="164" customFormat="1" ht="13.8" thickBot="1">
      <c r="A54" s="385" t="s">
        <v>505</v>
      </c>
      <c r="B54" s="386">
        <v>243.09424867549899</v>
      </c>
      <c r="C54" s="411">
        <v>0.80979451976166295</v>
      </c>
      <c r="D54" s="386">
        <v>270.97218427982602</v>
      </c>
      <c r="E54" s="411">
        <v>1.2066016429190201</v>
      </c>
      <c r="F54" s="386">
        <v>293.204848057665</v>
      </c>
      <c r="G54" s="404">
        <v>1.6522667544532501</v>
      </c>
      <c r="I54" s="514"/>
      <c r="J54" s="514"/>
      <c r="L54" s="513"/>
    </row>
    <row r="55" spans="1:12" ht="13.8" thickBot="1">
      <c r="A55" s="388" t="s">
        <v>517</v>
      </c>
      <c r="B55" s="389">
        <v>247.56928098466599</v>
      </c>
      <c r="C55" s="412">
        <v>1.4615905700673899</v>
      </c>
      <c r="D55" s="389">
        <v>276.16317871513399</v>
      </c>
      <c r="E55" s="412">
        <v>1.71734395526006</v>
      </c>
      <c r="F55" s="389">
        <v>287.69763451667399</v>
      </c>
      <c r="G55" s="405">
        <v>2.42287280200269</v>
      </c>
      <c r="I55" s="514"/>
      <c r="J55" s="514"/>
      <c r="L55" s="514"/>
    </row>
    <row r="56" spans="1:12" ht="13.8" thickBot="1">
      <c r="A56" s="385" t="s">
        <v>20</v>
      </c>
      <c r="B56" s="386">
        <v>246.10366186475301</v>
      </c>
      <c r="C56" s="411">
        <v>1.3381896303152001</v>
      </c>
      <c r="D56" s="386">
        <v>268.57601627937902</v>
      </c>
      <c r="E56" s="411">
        <v>1.6712166133923101</v>
      </c>
      <c r="F56" s="386">
        <v>279.74429752447702</v>
      </c>
      <c r="G56" s="404">
        <v>2.1229597333249299</v>
      </c>
      <c r="I56" s="514"/>
      <c r="J56" s="514"/>
      <c r="L56" s="513"/>
    </row>
    <row r="57" spans="1:12" ht="13.8" thickBot="1">
      <c r="A57" s="388" t="s">
        <v>21</v>
      </c>
      <c r="B57" s="389">
        <v>241.16017399867201</v>
      </c>
      <c r="C57" s="412">
        <v>1.1393874031720801</v>
      </c>
      <c r="D57" s="389">
        <v>270.38962426082799</v>
      </c>
      <c r="E57" s="412">
        <v>2.1115813958490901</v>
      </c>
      <c r="F57" s="389">
        <v>279.86736123406303</v>
      </c>
      <c r="G57" s="405">
        <v>4.3259506576645901</v>
      </c>
      <c r="I57" s="514"/>
      <c r="J57" s="514"/>
      <c r="L57" s="514"/>
    </row>
    <row r="58" spans="1:12" ht="13.8" thickBot="1">
      <c r="A58" s="385" t="s">
        <v>195</v>
      </c>
      <c r="B58" s="386">
        <v>276.96121626931102</v>
      </c>
      <c r="C58" s="411">
        <v>1.4399052165892201</v>
      </c>
      <c r="D58" s="386">
        <v>291.58285589058301</v>
      </c>
      <c r="E58" s="411">
        <v>1.1659062728141401</v>
      </c>
      <c r="F58" s="386">
        <v>302.17077004880002</v>
      </c>
      <c r="G58" s="404">
        <v>1.6006176537632999</v>
      </c>
      <c r="I58" s="514"/>
      <c r="J58" s="514"/>
      <c r="L58" s="513"/>
    </row>
    <row r="59" spans="1:12" ht="13.8" thickBot="1">
      <c r="A59" s="388" t="s">
        <v>22</v>
      </c>
      <c r="B59" s="389">
        <v>266.78240260457</v>
      </c>
      <c r="C59" s="412">
        <v>1.1820040928317801</v>
      </c>
      <c r="D59" s="389">
        <v>285.81929888203001</v>
      </c>
      <c r="E59" s="412">
        <v>1.5590233029243501</v>
      </c>
      <c r="F59" s="389">
        <v>295.05477134112601</v>
      </c>
      <c r="G59" s="405">
        <v>1.8547906753632799</v>
      </c>
      <c r="I59" s="514"/>
      <c r="J59" s="514"/>
      <c r="L59" s="514"/>
    </row>
    <row r="60" spans="1:12" ht="13.8" thickBot="1">
      <c r="A60" s="385" t="s">
        <v>196</v>
      </c>
      <c r="B60" s="386">
        <v>273.59444646209499</v>
      </c>
      <c r="C60" s="411">
        <v>0.869538201735373</v>
      </c>
      <c r="D60" s="386">
        <v>291.74873988333297</v>
      </c>
      <c r="E60" s="411">
        <v>1.5675640453070201</v>
      </c>
      <c r="F60" s="386">
        <v>310.66708969910002</v>
      </c>
      <c r="G60" s="404">
        <v>2.0864229810161898</v>
      </c>
      <c r="I60" s="514"/>
      <c r="J60" s="514"/>
      <c r="L60" s="513"/>
    </row>
    <row r="61" spans="1:12" ht="13.8" thickBot="1">
      <c r="A61" s="388" t="s">
        <v>24</v>
      </c>
      <c r="B61" s="389">
        <v>243.29707945901001</v>
      </c>
      <c r="C61" s="412">
        <v>1.41664427318891</v>
      </c>
      <c r="D61" s="389">
        <v>267.14442009159501</v>
      </c>
      <c r="E61" s="412">
        <v>1.09312010313719</v>
      </c>
      <c r="F61" s="389">
        <v>290.92880310004898</v>
      </c>
      <c r="G61" s="405">
        <v>2.19900435966575</v>
      </c>
      <c r="I61" s="514"/>
      <c r="J61" s="514"/>
      <c r="L61" s="514"/>
    </row>
    <row r="62" spans="1:12" ht="13.8" thickBot="1">
      <c r="A62" s="385" t="s">
        <v>194</v>
      </c>
      <c r="B62" s="386">
        <v>260.038160258407</v>
      </c>
      <c r="C62" s="411">
        <v>1.81756195644226</v>
      </c>
      <c r="D62" s="386">
        <v>280.438696431484</v>
      </c>
      <c r="E62" s="411">
        <v>1.1213788365278099</v>
      </c>
      <c r="F62" s="386">
        <v>305.12617826632697</v>
      </c>
      <c r="G62" s="404">
        <v>3.2205731469370402</v>
      </c>
      <c r="I62" s="514"/>
      <c r="J62" s="514"/>
      <c r="L62" s="513"/>
    </row>
    <row r="63" spans="1:12" ht="13.8" thickBot="1">
      <c r="A63" s="388" t="s">
        <v>25</v>
      </c>
      <c r="B63" s="389">
        <v>267.72883761012798</v>
      </c>
      <c r="C63" s="412">
        <v>1.3666885765905199</v>
      </c>
      <c r="D63" s="389">
        <v>285.654289364345</v>
      </c>
      <c r="E63" s="412">
        <v>1.7271322513793601</v>
      </c>
      <c r="F63" s="389">
        <v>298.36868598408603</v>
      </c>
      <c r="G63" s="405">
        <v>1.63409709595285</v>
      </c>
      <c r="I63" s="514"/>
      <c r="J63" s="514"/>
      <c r="L63" s="514"/>
    </row>
    <row r="64" spans="1:12" ht="13.8" thickBot="1">
      <c r="A64" s="394" t="s">
        <v>23</v>
      </c>
      <c r="B64" s="395">
        <v>255.65527127660201</v>
      </c>
      <c r="C64" s="413">
        <v>0.28257435494113298</v>
      </c>
      <c r="D64" s="395">
        <v>279.01431301497701</v>
      </c>
      <c r="E64" s="413">
        <v>0.31914802786421298</v>
      </c>
      <c r="F64" s="395">
        <v>294.60374919037201</v>
      </c>
      <c r="G64" s="406">
        <v>0.47548868429459501</v>
      </c>
      <c r="I64" s="514"/>
      <c r="J64" s="514"/>
      <c r="L64" s="513"/>
    </row>
    <row r="65" spans="1:12" ht="13.8" thickBot="1">
      <c r="A65" s="397" t="s">
        <v>26</v>
      </c>
      <c r="B65" s="398">
        <v>256.35764961147601</v>
      </c>
      <c r="C65" s="414">
        <v>0.299415677598453</v>
      </c>
      <c r="D65" s="398">
        <v>279.23008876100101</v>
      </c>
      <c r="E65" s="414">
        <v>0.36397611806625102</v>
      </c>
      <c r="F65" s="398">
        <v>295.37293892269201</v>
      </c>
      <c r="G65" s="407">
        <v>0.57853397658157502</v>
      </c>
      <c r="I65" s="514"/>
      <c r="J65" s="514"/>
      <c r="L65" s="514"/>
    </row>
    <row r="86" spans="28:32">
      <c r="AB86" s="36">
        <v>232.52954495867499</v>
      </c>
      <c r="AC86" s="36">
        <v>269.92618946341338</v>
      </c>
      <c r="AD86" s="36">
        <v>293.20955543212347</v>
      </c>
      <c r="AF86" s="36">
        <v>60.680010473448476</v>
      </c>
    </row>
    <row r="87" spans="28:32">
      <c r="AB87" s="36">
        <v>258.00557773478499</v>
      </c>
      <c r="AC87" s="36">
        <v>272.75882956243919</v>
      </c>
      <c r="AD87" s="36">
        <v>291.75162117405614</v>
      </c>
      <c r="AF87" s="36">
        <v>33.746043439271148</v>
      </c>
    </row>
    <row r="88" spans="28:32">
      <c r="AB88" s="36">
        <v>254.59144056735701</v>
      </c>
      <c r="AC88" s="36">
        <v>279.4213731465058</v>
      </c>
      <c r="AD88" s="36">
        <v>294.35863751875161</v>
      </c>
      <c r="AF88" s="36">
        <v>39.767196951394595</v>
      </c>
    </row>
    <row r="89" spans="28:32">
      <c r="AB89" s="36">
        <v>243.11165775048599</v>
      </c>
      <c r="AC89" s="36">
        <v>266.85204825094911</v>
      </c>
      <c r="AD89" s="36">
        <v>282.97405217900808</v>
      </c>
      <c r="AF89" s="36">
        <v>39.862394428522094</v>
      </c>
    </row>
    <row r="90" spans="28:32">
      <c r="AB90" s="36">
        <v>256.85000000000002</v>
      </c>
      <c r="AC90" s="36">
        <v>269.97894736842107</v>
      </c>
      <c r="AD90" s="36">
        <v>284.16513274336285</v>
      </c>
      <c r="AF90" s="36">
        <v>27.315132743362824</v>
      </c>
    </row>
    <row r="91" spans="28:32">
      <c r="AB91" s="36">
        <v>249.82005093523301</v>
      </c>
      <c r="AC91" s="36">
        <v>273.08210823434655</v>
      </c>
      <c r="AD91" s="36">
        <v>287.38198753176084</v>
      </c>
      <c r="AF91" s="36">
        <v>37.561936596527829</v>
      </c>
    </row>
    <row r="92" spans="28:32">
      <c r="AB92" s="36">
        <v>262.97947855118798</v>
      </c>
      <c r="AC92" s="36">
        <v>276.68990353069876</v>
      </c>
      <c r="AD92" s="36">
        <v>296.10983154991118</v>
      </c>
      <c r="AF92" s="36">
        <v>33.130352998723197</v>
      </c>
    </row>
    <row r="93" spans="28:32">
      <c r="AB93" s="36">
        <v>211.89134106293801</v>
      </c>
      <c r="AC93" s="36">
        <v>253.40812059521028</v>
      </c>
      <c r="AD93" s="36">
        <v>276.85124654298647</v>
      </c>
      <c r="AF93" s="36">
        <v>64.959905480048462</v>
      </c>
    </row>
    <row r="94" spans="28:32">
      <c r="AB94" s="36">
        <v>249.53554270777099</v>
      </c>
      <c r="AC94" s="36">
        <v>283.55228237328225</v>
      </c>
      <c r="AD94" s="36">
        <v>300.88106191733175</v>
      </c>
      <c r="AF94" s="36">
        <v>51.345519209560763</v>
      </c>
    </row>
    <row r="95" spans="28:32">
      <c r="AB95" s="36">
        <v>238.089898468401</v>
      </c>
      <c r="AC95" s="36">
        <v>260.59054844122733</v>
      </c>
      <c r="AD95" s="36">
        <v>279.19047271749866</v>
      </c>
      <c r="AF95" s="36">
        <v>41.100574249097662</v>
      </c>
    </row>
    <row r="96" spans="28:32">
      <c r="AB96" s="36">
        <v>258.080110318202</v>
      </c>
      <c r="AC96" s="36">
        <v>273.49982799092749</v>
      </c>
      <c r="AD96" s="36">
        <v>289.8645204236168</v>
      </c>
      <c r="AF96" s="36">
        <v>31.784410105414793</v>
      </c>
    </row>
    <row r="97" spans="28:32">
      <c r="AB97" s="36">
        <v>267.192022225681</v>
      </c>
      <c r="AC97" s="36">
        <v>288.74000656936198</v>
      </c>
      <c r="AD97" s="36">
        <v>305.15433911839062</v>
      </c>
      <c r="AF97" s="36">
        <v>37.962316892709623</v>
      </c>
    </row>
    <row r="98" spans="28:32">
      <c r="AB98" s="36">
        <v>262.03459407506</v>
      </c>
      <c r="AC98" s="36">
        <v>287.45476651456141</v>
      </c>
      <c r="AD98" s="36">
        <v>305.36347913646478</v>
      </c>
      <c r="AF98" s="36">
        <v>43.328885061404776</v>
      </c>
    </row>
    <row r="99" spans="28:32">
      <c r="AB99" s="36">
        <v>239.36</v>
      </c>
      <c r="AC99" s="36">
        <v>270.78719626168225</v>
      </c>
      <c r="AD99" s="36">
        <v>290.21991228070169</v>
      </c>
      <c r="AF99" s="36">
        <v>50.859912280701678</v>
      </c>
    </row>
    <row r="100" spans="28:32">
      <c r="AB100" s="36">
        <v>243.05314802847201</v>
      </c>
      <c r="AC100" s="36">
        <v>263.9253778383511</v>
      </c>
      <c r="AD100" s="36">
        <v>281.84488297645959</v>
      </c>
      <c r="AF100" s="36">
        <v>38.791734947987578</v>
      </c>
    </row>
    <row r="101" spans="28:32">
      <c r="AB101" s="36">
        <v>238.618067856187</v>
      </c>
      <c r="AC101" s="36">
        <v>267.39657868890896</v>
      </c>
      <c r="AD101" s="36">
        <v>277.40300820856078</v>
      </c>
      <c r="AF101" s="36">
        <v>38.784940352373781</v>
      </c>
    </row>
    <row r="102" spans="28:32">
      <c r="AB102" s="36">
        <v>274.74929265881298</v>
      </c>
      <c r="AC102" s="36">
        <v>287.34159243881038</v>
      </c>
      <c r="AD102" s="36">
        <v>302.53555487068581</v>
      </c>
      <c r="AF102" s="36">
        <v>27.786262211872838</v>
      </c>
    </row>
    <row r="103" spans="28:32">
      <c r="AB103" s="36">
        <v>259.221936324333</v>
      </c>
      <c r="AC103" s="36">
        <v>279.40268803941433</v>
      </c>
      <c r="AD103" s="36">
        <v>294.93754253065134</v>
      </c>
      <c r="AF103" s="36">
        <v>35.715606206318341</v>
      </c>
    </row>
    <row r="104" spans="28:32">
      <c r="AB104" s="36">
        <v>268.02900150084599</v>
      </c>
      <c r="AC104" s="36">
        <v>287.65361275793708</v>
      </c>
      <c r="AD104" s="36">
        <v>302.12330714621612</v>
      </c>
      <c r="AF104" s="36">
        <v>34.094305645370127</v>
      </c>
    </row>
    <row r="105" spans="28:32">
      <c r="AB105" s="36">
        <v>239.231665388457</v>
      </c>
      <c r="AC105" s="36">
        <v>263.91296856076229</v>
      </c>
      <c r="AD105" s="36">
        <v>291.43358628848466</v>
      </c>
      <c r="AF105" s="36">
        <v>52.201920900027659</v>
      </c>
    </row>
    <row r="106" spans="28:32">
      <c r="AB106" s="36">
        <v>249.68233969822799</v>
      </c>
      <c r="AC106" s="36">
        <v>274.35398591430697</v>
      </c>
      <c r="AD106" s="36">
        <v>300.44710109258716</v>
      </c>
      <c r="AF106" s="36">
        <v>50.764761394359169</v>
      </c>
    </row>
    <row r="107" spans="28:32">
      <c r="AB107" s="36">
        <v>265.49949218918499</v>
      </c>
      <c r="AC107" s="36">
        <v>282.07198500843731</v>
      </c>
      <c r="AD107" s="36">
        <v>295.82548302766224</v>
      </c>
      <c r="AF107" s="36">
        <v>30.325990838477253</v>
      </c>
    </row>
    <row r="108" spans="28:32">
      <c r="AB108" s="36">
        <v>250.728778739343</v>
      </c>
      <c r="AC108" s="36">
        <v>274.04978148107301</v>
      </c>
      <c r="AD108" s="36">
        <v>291.78905421128928</v>
      </c>
      <c r="AF108" s="36">
        <v>41.060275471946284</v>
      </c>
    </row>
    <row r="109" spans="28:32">
      <c r="AB109" s="36">
        <v>251.584825628689</v>
      </c>
      <c r="AC109" s="36">
        <v>274.75564559134642</v>
      </c>
      <c r="AD109" s="36">
        <v>292.56347357270897</v>
      </c>
      <c r="AF109" s="36">
        <v>40.978647944019968</v>
      </c>
    </row>
    <row r="116" spans="25:25">
      <c r="Y116" s="36" t="s">
        <v>470</v>
      </c>
    </row>
  </sheetData>
  <sortState ref="A44:G60">
    <sortCondition ref="A43"/>
  </sortState>
  <mergeCells count="8">
    <mergeCell ref="B39:C39"/>
    <mergeCell ref="D39:E39"/>
    <mergeCell ref="F39:G39"/>
    <mergeCell ref="B7:G7"/>
    <mergeCell ref="B8:C8"/>
    <mergeCell ref="D8:E8"/>
    <mergeCell ref="F8:G8"/>
    <mergeCell ref="B38:G3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AZ59"/>
  <sheetViews>
    <sheetView showGridLines="0" zoomScale="80" zoomScaleNormal="80" workbookViewId="0">
      <selection activeCell="R25" sqref="R25"/>
    </sheetView>
  </sheetViews>
  <sheetFormatPr baseColWidth="10" defaultColWidth="15.44140625" defaultRowHeight="12.75" customHeight="1"/>
  <cols>
    <col min="1" max="1" width="15.44140625" style="534"/>
    <col min="2" max="2" width="6.6640625" style="534" customWidth="1"/>
    <col min="3" max="3" width="6.6640625" style="535" customWidth="1"/>
    <col min="4" max="4" width="6.6640625" style="534" customWidth="1"/>
    <col min="5" max="5" width="6.6640625" style="536" customWidth="1"/>
    <col min="6" max="6" width="6.6640625" style="534" customWidth="1"/>
    <col min="7" max="7" width="6.6640625" style="535" customWidth="1"/>
    <col min="8" max="8" width="6.6640625" style="534" customWidth="1"/>
    <col min="9" max="9" width="6.6640625" style="536" customWidth="1"/>
    <col min="10" max="10" width="6.6640625" style="534" customWidth="1"/>
    <col min="11" max="11" width="6.6640625" style="535" customWidth="1"/>
    <col min="12" max="12" width="6.6640625" style="534" customWidth="1"/>
    <col min="13" max="13" width="6.6640625" style="536" customWidth="1"/>
    <col min="14" max="14" width="15.44140625" style="534"/>
    <col min="15" max="24" width="7" style="534" customWidth="1"/>
    <col min="25" max="52" width="15.44140625" style="537"/>
    <col min="53" max="16384" width="15.44140625" style="534"/>
  </cols>
  <sheetData>
    <row r="1" spans="1:52" ht="13.5" customHeight="1">
      <c r="A1" s="984" t="s">
        <v>646</v>
      </c>
    </row>
    <row r="2" spans="1:52" ht="12.75" customHeight="1" thickBot="1"/>
    <row r="3" spans="1:52" ht="12.75" customHeight="1" thickBot="1">
      <c r="A3" s="57" t="s">
        <v>75</v>
      </c>
      <c r="B3" s="1091" t="s">
        <v>239</v>
      </c>
      <c r="C3" s="1109"/>
      <c r="D3" s="1109"/>
      <c r="E3" s="1110"/>
      <c r="F3" s="1087" t="s">
        <v>243</v>
      </c>
      <c r="G3" s="1109"/>
      <c r="H3" s="1109"/>
      <c r="I3" s="1111"/>
      <c r="J3" s="1090" t="s">
        <v>238</v>
      </c>
      <c r="K3" s="1109"/>
      <c r="L3" s="1109"/>
      <c r="M3" s="1109"/>
    </row>
    <row r="4" spans="1:52" s="64" customFormat="1" ht="12.75" customHeight="1" thickBot="1">
      <c r="A4" s="538"/>
      <c r="B4" s="138" t="s">
        <v>6</v>
      </c>
      <c r="C4" s="141" t="s">
        <v>31</v>
      </c>
      <c r="D4" s="138" t="s">
        <v>245</v>
      </c>
      <c r="E4" s="530" t="s">
        <v>31</v>
      </c>
      <c r="F4" s="532" t="s">
        <v>6</v>
      </c>
      <c r="G4" s="141" t="s">
        <v>31</v>
      </c>
      <c r="H4" s="138" t="s">
        <v>245</v>
      </c>
      <c r="I4" s="533" t="s">
        <v>31</v>
      </c>
      <c r="J4" s="531" t="s">
        <v>6</v>
      </c>
      <c r="K4" s="141" t="s">
        <v>31</v>
      </c>
      <c r="L4" s="138" t="s">
        <v>245</v>
      </c>
      <c r="M4" s="142" t="s">
        <v>31</v>
      </c>
      <c r="N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row>
    <row r="5" spans="1:52" s="549" customFormat="1" ht="12.75" customHeight="1" thickBot="1">
      <c r="A5" s="883" t="s">
        <v>10</v>
      </c>
      <c r="B5" s="884" t="s">
        <v>236</v>
      </c>
      <c r="C5" s="884" t="s">
        <v>235</v>
      </c>
      <c r="D5" s="885" t="s">
        <v>236</v>
      </c>
      <c r="E5" s="886" t="s">
        <v>235</v>
      </c>
      <c r="F5" s="887" t="s">
        <v>236</v>
      </c>
      <c r="G5" s="884" t="s">
        <v>235</v>
      </c>
      <c r="H5" s="888" t="s">
        <v>236</v>
      </c>
      <c r="I5" s="889" t="s">
        <v>235</v>
      </c>
      <c r="J5" s="890" t="s">
        <v>236</v>
      </c>
      <c r="K5" s="884" t="s">
        <v>235</v>
      </c>
      <c r="L5" s="888" t="s">
        <v>236</v>
      </c>
      <c r="M5" s="891" t="s">
        <v>235</v>
      </c>
      <c r="N5" s="655"/>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row>
    <row r="6" spans="1:52" ht="12.75" customHeight="1" thickBot="1">
      <c r="A6" s="540" t="s">
        <v>9</v>
      </c>
      <c r="B6" s="541">
        <v>252.658195658555</v>
      </c>
      <c r="C6" s="541">
        <v>1.59126037563954</v>
      </c>
      <c r="D6" s="542">
        <v>28</v>
      </c>
      <c r="E6" s="543">
        <v>0.5</v>
      </c>
      <c r="F6" s="544">
        <v>281.513214876478</v>
      </c>
      <c r="G6" s="541">
        <v>1.50557763758069</v>
      </c>
      <c r="H6" s="545">
        <v>39</v>
      </c>
      <c r="I6" s="546">
        <v>0.5</v>
      </c>
      <c r="J6" s="547">
        <v>302.26878793812</v>
      </c>
      <c r="K6" s="541">
        <v>1.2233455844023899</v>
      </c>
      <c r="L6" s="545">
        <v>33</v>
      </c>
      <c r="M6" s="548">
        <v>0.4</v>
      </c>
      <c r="N6" s="655"/>
      <c r="O6" s="537"/>
      <c r="P6" s="537"/>
      <c r="Q6" s="537"/>
      <c r="R6" s="537"/>
      <c r="S6" s="537"/>
      <c r="T6" s="537"/>
      <c r="U6" s="537"/>
      <c r="V6" s="537"/>
      <c r="W6" s="537"/>
      <c r="X6" s="537"/>
    </row>
    <row r="7" spans="1:52" s="549" customFormat="1" ht="12.75" customHeight="1" thickBot="1">
      <c r="A7" s="550" t="s">
        <v>11</v>
      </c>
      <c r="B7" s="551">
        <v>245.37420718172501</v>
      </c>
      <c r="C7" s="551">
        <v>1.73477369757453</v>
      </c>
      <c r="D7" s="552">
        <v>23</v>
      </c>
      <c r="E7" s="553">
        <v>0.3</v>
      </c>
      <c r="F7" s="554">
        <v>271.063134263108</v>
      </c>
      <c r="G7" s="551">
        <v>0.85577126658769098</v>
      </c>
      <c r="H7" s="555">
        <v>60</v>
      </c>
      <c r="I7" s="556">
        <v>0.3</v>
      </c>
      <c r="J7" s="557">
        <v>296.366888856836</v>
      </c>
      <c r="K7" s="551">
        <v>1.3065826485354399</v>
      </c>
      <c r="L7" s="555">
        <v>17</v>
      </c>
      <c r="M7" s="558">
        <v>0.1</v>
      </c>
      <c r="N7" s="655"/>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7"/>
      <c r="AY7" s="537"/>
      <c r="AZ7" s="537"/>
    </row>
    <row r="8" spans="1:52" ht="12.75" customHeight="1" thickBot="1">
      <c r="A8" s="540" t="s">
        <v>549</v>
      </c>
      <c r="B8" s="541">
        <v>233.61101565387901</v>
      </c>
      <c r="C8" s="541">
        <v>1.6121167356253601</v>
      </c>
      <c r="D8" s="542">
        <v>15</v>
      </c>
      <c r="E8" s="543">
        <v>0.1</v>
      </c>
      <c r="F8" s="544">
        <v>268.54633640815598</v>
      </c>
      <c r="G8" s="541">
        <v>0.95380138829970895</v>
      </c>
      <c r="H8" s="545">
        <v>39</v>
      </c>
      <c r="I8" s="546">
        <v>0.3</v>
      </c>
      <c r="J8" s="547">
        <v>290.42215734189801</v>
      </c>
      <c r="K8" s="541">
        <v>0.75981088758960702</v>
      </c>
      <c r="L8" s="545">
        <v>46</v>
      </c>
      <c r="M8" s="548">
        <v>0.3</v>
      </c>
      <c r="N8" s="655"/>
      <c r="O8" s="537"/>
      <c r="P8" s="537"/>
      <c r="Q8" s="537"/>
      <c r="R8" s="537"/>
      <c r="S8" s="537"/>
      <c r="T8" s="537"/>
      <c r="U8" s="537"/>
      <c r="V8" s="537"/>
      <c r="W8" s="537"/>
      <c r="X8" s="537"/>
    </row>
    <row r="9" spans="1:52" s="549" customFormat="1" ht="12.75" customHeight="1" thickBot="1">
      <c r="A9" s="550" t="s">
        <v>14</v>
      </c>
      <c r="B9" s="551">
        <v>251.61</v>
      </c>
      <c r="C9" s="551">
        <v>1.6371653535889701</v>
      </c>
      <c r="D9" s="552">
        <v>22</v>
      </c>
      <c r="E9" s="553">
        <v>0.3</v>
      </c>
      <c r="F9" s="554">
        <v>266.92</v>
      </c>
      <c r="G9" s="551">
        <v>1.01366693911388</v>
      </c>
      <c r="H9" s="555">
        <v>47</v>
      </c>
      <c r="I9" s="556">
        <v>0.5</v>
      </c>
      <c r="J9" s="557">
        <v>283.39999999999998</v>
      </c>
      <c r="K9" s="551">
        <v>1.2279568768101501</v>
      </c>
      <c r="L9" s="555">
        <v>32</v>
      </c>
      <c r="M9" s="558">
        <v>0.4</v>
      </c>
      <c r="N9" s="655"/>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row>
    <row r="10" spans="1:52" ht="12.75" customHeight="1" thickBot="1">
      <c r="A10" s="540" t="s">
        <v>13</v>
      </c>
      <c r="B10" s="541">
        <v>243.95999103068101</v>
      </c>
      <c r="C10" s="541">
        <v>1.56741463133262</v>
      </c>
      <c r="D10" s="542">
        <v>22</v>
      </c>
      <c r="E10" s="543">
        <v>0.5</v>
      </c>
      <c r="F10" s="544">
        <v>271.96667296888501</v>
      </c>
      <c r="G10" s="541">
        <v>0.91996528188187998</v>
      </c>
      <c r="H10" s="545">
        <v>43</v>
      </c>
      <c r="I10" s="546">
        <v>0.5</v>
      </c>
      <c r="J10" s="547">
        <v>290.95913816045299</v>
      </c>
      <c r="K10" s="541">
        <v>0.90839974880049601</v>
      </c>
      <c r="L10" s="545">
        <v>35</v>
      </c>
      <c r="M10" s="548">
        <v>0.1</v>
      </c>
      <c r="N10" s="655"/>
      <c r="O10" s="938"/>
      <c r="P10" s="1108" t="s">
        <v>224</v>
      </c>
      <c r="Q10" s="1106"/>
      <c r="R10" s="1107"/>
      <c r="S10" s="1106" t="s">
        <v>53</v>
      </c>
      <c r="T10" s="1106"/>
      <c r="U10" s="1107"/>
      <c r="V10" s="1106" t="s">
        <v>639</v>
      </c>
      <c r="W10" s="1106"/>
      <c r="X10" s="1107"/>
    </row>
    <row r="11" spans="1:52" s="549" customFormat="1" ht="12.75" customHeight="1" thickBot="1">
      <c r="A11" s="550" t="s">
        <v>15</v>
      </c>
      <c r="B11" s="551">
        <v>246.13456795578099</v>
      </c>
      <c r="C11" s="551">
        <v>1.48300193611694</v>
      </c>
      <c r="D11" s="552">
        <v>26</v>
      </c>
      <c r="E11" s="553">
        <v>0.5</v>
      </c>
      <c r="F11" s="554">
        <v>268.79558688174802</v>
      </c>
      <c r="G11" s="551">
        <v>1.0326547389715801</v>
      </c>
      <c r="H11" s="555">
        <v>40</v>
      </c>
      <c r="I11" s="556">
        <v>0.6</v>
      </c>
      <c r="J11" s="557">
        <v>292.221581590482</v>
      </c>
      <c r="K11" s="551">
        <v>1.0324657028064099</v>
      </c>
      <c r="L11" s="555">
        <v>34</v>
      </c>
      <c r="M11" s="558">
        <v>0.4</v>
      </c>
      <c r="N11" s="655"/>
      <c r="O11" s="946"/>
      <c r="P11" s="939" t="s">
        <v>239</v>
      </c>
      <c r="Q11" s="939" t="s">
        <v>243</v>
      </c>
      <c r="R11" s="950" t="s">
        <v>238</v>
      </c>
      <c r="S11" s="939" t="s">
        <v>239</v>
      </c>
      <c r="T11" s="939" t="s">
        <v>243</v>
      </c>
      <c r="U11" s="950" t="s">
        <v>238</v>
      </c>
      <c r="V11" s="939" t="s">
        <v>239</v>
      </c>
      <c r="W11" s="939" t="s">
        <v>243</v>
      </c>
      <c r="X11" s="954" t="s">
        <v>238</v>
      </c>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row>
    <row r="12" spans="1:52" ht="12.75" customHeight="1" thickBot="1">
      <c r="A12" s="540" t="s">
        <v>197</v>
      </c>
      <c r="B12" s="541">
        <v>230.25438419322199</v>
      </c>
      <c r="C12" s="541">
        <v>2.1264174162557099</v>
      </c>
      <c r="D12" s="542">
        <v>15</v>
      </c>
      <c r="E12" s="543">
        <v>0.3</v>
      </c>
      <c r="F12" s="544">
        <v>261.71279312932597</v>
      </c>
      <c r="G12" s="541">
        <v>1.1570043975142399</v>
      </c>
      <c r="H12" s="545">
        <v>50</v>
      </c>
      <c r="I12" s="546">
        <v>0.5</v>
      </c>
      <c r="J12" s="547">
        <v>297.65553538429299</v>
      </c>
      <c r="K12" s="541">
        <v>1.50028987997019</v>
      </c>
      <c r="L12" s="545">
        <v>36</v>
      </c>
      <c r="M12" s="548">
        <v>0.4</v>
      </c>
      <c r="N12" s="655"/>
      <c r="O12" s="947" t="s">
        <v>17</v>
      </c>
      <c r="P12" s="940">
        <v>228.2</v>
      </c>
      <c r="Q12" s="940">
        <v>261.8</v>
      </c>
      <c r="R12" s="951">
        <v>282.3</v>
      </c>
      <c r="S12" s="940">
        <v>220.4</v>
      </c>
      <c r="T12" s="940">
        <v>257.39999999999998</v>
      </c>
      <c r="U12" s="951">
        <v>278</v>
      </c>
      <c r="V12" s="940">
        <v>47</v>
      </c>
      <c r="W12" s="943">
        <v>23</v>
      </c>
      <c r="X12" s="955">
        <v>29</v>
      </c>
    </row>
    <row r="13" spans="1:52" s="549" customFormat="1" ht="12.75" customHeight="1" thickBot="1">
      <c r="A13" s="550" t="s">
        <v>16</v>
      </c>
      <c r="B13" s="551">
        <v>247.69423649566301</v>
      </c>
      <c r="C13" s="551">
        <v>1.53303081166004</v>
      </c>
      <c r="D13" s="552">
        <v>21</v>
      </c>
      <c r="E13" s="553">
        <v>0.6</v>
      </c>
      <c r="F13" s="554">
        <v>276.06022748240298</v>
      </c>
      <c r="G13" s="551">
        <v>0.81616843413486095</v>
      </c>
      <c r="H13" s="555">
        <v>60</v>
      </c>
      <c r="I13" s="556">
        <v>0.7</v>
      </c>
      <c r="J13" s="557">
        <v>295.21472797456403</v>
      </c>
      <c r="K13" s="551">
        <v>1.29145664698663</v>
      </c>
      <c r="L13" s="555">
        <v>19</v>
      </c>
      <c r="M13" s="558">
        <v>0.6</v>
      </c>
      <c r="N13" s="655"/>
      <c r="O13" s="948" t="s">
        <v>23</v>
      </c>
      <c r="P13" s="941">
        <v>245.8</v>
      </c>
      <c r="Q13" s="941">
        <v>271.89999999999998</v>
      </c>
      <c r="R13" s="952">
        <v>296.5</v>
      </c>
      <c r="S13" s="941">
        <v>236.6</v>
      </c>
      <c r="T13" s="941">
        <v>267.89999999999998</v>
      </c>
      <c r="U13" s="952">
        <v>295.3</v>
      </c>
      <c r="V13" s="941">
        <v>25</v>
      </c>
      <c r="W13" s="944">
        <v>45</v>
      </c>
      <c r="X13" s="956">
        <v>29</v>
      </c>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row>
    <row r="14" spans="1:52" ht="12.75" customHeight="1" thickBot="1">
      <c r="A14" s="540" t="s">
        <v>17</v>
      </c>
      <c r="B14" s="541">
        <v>228.24011218977901</v>
      </c>
      <c r="C14" s="541">
        <v>1.2070459884662399</v>
      </c>
      <c r="D14" s="542">
        <v>47</v>
      </c>
      <c r="E14" s="543">
        <v>0.1</v>
      </c>
      <c r="F14" s="544">
        <v>261.81374890999803</v>
      </c>
      <c r="G14" s="541">
        <v>1.16816878677884</v>
      </c>
      <c r="H14" s="545">
        <v>23</v>
      </c>
      <c r="I14" s="546">
        <v>0.1</v>
      </c>
      <c r="J14" s="547">
        <v>282.267495933173</v>
      </c>
      <c r="K14" s="541">
        <v>1.1156986791516601</v>
      </c>
      <c r="L14" s="545">
        <v>29</v>
      </c>
      <c r="M14" s="548">
        <v>0</v>
      </c>
      <c r="N14" s="655"/>
      <c r="O14" s="949" t="s">
        <v>26</v>
      </c>
      <c r="P14" s="942">
        <v>245.5</v>
      </c>
      <c r="Q14" s="942">
        <v>270.60000000000002</v>
      </c>
      <c r="R14" s="953">
        <v>294.60000000000002</v>
      </c>
      <c r="S14" s="942">
        <v>238</v>
      </c>
      <c r="T14" s="942">
        <v>268.7</v>
      </c>
      <c r="U14" s="953">
        <v>295.3</v>
      </c>
      <c r="V14" s="942">
        <v>26</v>
      </c>
      <c r="W14" s="945">
        <v>46</v>
      </c>
      <c r="X14" s="957">
        <v>27</v>
      </c>
    </row>
    <row r="15" spans="1:52" s="549" customFormat="1" ht="12.75" customHeight="1" thickBot="1">
      <c r="A15" s="550" t="s">
        <v>18</v>
      </c>
      <c r="B15" s="551">
        <v>257.46278198247001</v>
      </c>
      <c r="C15" s="551">
        <v>1.60601831508426</v>
      </c>
      <c r="D15" s="552">
        <v>18</v>
      </c>
      <c r="E15" s="553">
        <v>0.4</v>
      </c>
      <c r="F15" s="554">
        <v>271.73979157972002</v>
      </c>
      <c r="G15" s="551">
        <v>0.90911282543640903</v>
      </c>
      <c r="H15" s="555">
        <v>45</v>
      </c>
      <c r="I15" s="556">
        <v>0.5</v>
      </c>
      <c r="J15" s="557">
        <v>290.10646874987998</v>
      </c>
      <c r="K15" s="551">
        <v>0.973529254801764</v>
      </c>
      <c r="L15" s="555">
        <v>37</v>
      </c>
      <c r="M15" s="558">
        <v>0.6</v>
      </c>
      <c r="N15" s="655"/>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row>
    <row r="16" spans="1:52" ht="12.75" customHeight="1" thickBot="1">
      <c r="A16" s="540" t="s">
        <v>19</v>
      </c>
      <c r="B16" s="541">
        <v>260.35515807655599</v>
      </c>
      <c r="C16" s="541">
        <v>1.8546236183735501</v>
      </c>
      <c r="D16" s="542">
        <v>20</v>
      </c>
      <c r="E16" s="543">
        <v>0.4</v>
      </c>
      <c r="F16" s="544">
        <v>282.09308249068101</v>
      </c>
      <c r="G16" s="541">
        <v>1.2262315228240299</v>
      </c>
      <c r="H16" s="545">
        <v>44</v>
      </c>
      <c r="I16" s="546">
        <v>0.5</v>
      </c>
      <c r="J16" s="547">
        <v>308.832764210682</v>
      </c>
      <c r="K16" s="541">
        <v>1.05105755486536</v>
      </c>
      <c r="L16" s="545">
        <v>36</v>
      </c>
      <c r="M16" s="548">
        <v>0.4</v>
      </c>
      <c r="N16" s="655"/>
      <c r="O16" s="537"/>
      <c r="P16" s="537"/>
      <c r="Q16" s="537"/>
      <c r="R16" s="537"/>
      <c r="S16" s="537"/>
      <c r="T16" s="537"/>
      <c r="U16" s="537"/>
      <c r="V16" s="537"/>
      <c r="W16" s="537"/>
      <c r="X16" s="537"/>
    </row>
    <row r="17" spans="1:52" s="549" customFormat="1" ht="12.75" customHeight="1" thickBot="1">
      <c r="A17" s="550" t="s">
        <v>469</v>
      </c>
      <c r="B17" s="551">
        <v>242.313784436894</v>
      </c>
      <c r="C17" s="551">
        <v>1.73098212449375</v>
      </c>
      <c r="D17" s="552">
        <v>20</v>
      </c>
      <c r="E17" s="553">
        <v>0.5</v>
      </c>
      <c r="F17" s="554">
        <v>269.00067328941799</v>
      </c>
      <c r="G17" s="551">
        <v>1.0775993793688701</v>
      </c>
      <c r="H17" s="555">
        <v>45</v>
      </c>
      <c r="I17" s="556">
        <v>0.7</v>
      </c>
      <c r="J17" s="557">
        <v>302.62529830560197</v>
      </c>
      <c r="K17" s="551">
        <v>1.1914478460492901</v>
      </c>
      <c r="L17" s="555">
        <v>35</v>
      </c>
      <c r="M17" s="558">
        <v>0.6</v>
      </c>
      <c r="N17" s="655"/>
      <c r="O17" s="537"/>
      <c r="P17" s="537"/>
      <c r="Q17" s="537"/>
      <c r="R17" s="537"/>
      <c r="S17" s="537"/>
      <c r="T17" s="537"/>
      <c r="U17" s="537"/>
      <c r="V17" s="537"/>
      <c r="W17" s="537"/>
      <c r="X17" s="537"/>
      <c r="Y17" s="537"/>
      <c r="Z17" s="537"/>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c r="AX17" s="537"/>
      <c r="AY17" s="537"/>
      <c r="AZ17" s="537"/>
    </row>
    <row r="18" spans="1:52" s="549" customFormat="1" ht="12.75" customHeight="1" thickBot="1">
      <c r="A18" s="540" t="s">
        <v>505</v>
      </c>
      <c r="B18" s="541">
        <v>231.91257677670899</v>
      </c>
      <c r="C18" s="541">
        <v>1.1035075349451899</v>
      </c>
      <c r="D18" s="542">
        <v>28</v>
      </c>
      <c r="E18" s="543">
        <v>0.4</v>
      </c>
      <c r="F18" s="544">
        <v>261.62760093645102</v>
      </c>
      <c r="G18" s="541">
        <v>0.83372101747987604</v>
      </c>
      <c r="H18" s="545">
        <v>45</v>
      </c>
      <c r="I18" s="546">
        <v>0.4</v>
      </c>
      <c r="J18" s="547">
        <v>294.57776061107398</v>
      </c>
      <c r="K18" s="541">
        <v>0.88515310259870905</v>
      </c>
      <c r="L18" s="545">
        <v>27</v>
      </c>
      <c r="M18" s="548">
        <v>0.1</v>
      </c>
      <c r="N18" s="655"/>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row>
    <row r="19" spans="1:52" ht="12.75" customHeight="1" thickBot="1">
      <c r="A19" s="550" t="s">
        <v>517</v>
      </c>
      <c r="B19" s="551">
        <v>239.012575425785</v>
      </c>
      <c r="C19" s="551">
        <v>1.3933549215521499</v>
      </c>
      <c r="D19" s="552">
        <v>24</v>
      </c>
      <c r="E19" s="553">
        <v>0.6</v>
      </c>
      <c r="F19" s="554">
        <v>273.341427400241</v>
      </c>
      <c r="G19" s="551">
        <v>1.4496739962782399</v>
      </c>
      <c r="H19" s="555">
        <v>40</v>
      </c>
      <c r="I19" s="556">
        <v>0.7</v>
      </c>
      <c r="J19" s="557">
        <v>279.85730652921802</v>
      </c>
      <c r="K19" s="551">
        <v>2.2248942240690202</v>
      </c>
      <c r="L19" s="555">
        <v>12</v>
      </c>
      <c r="M19" s="558">
        <v>0.6</v>
      </c>
      <c r="N19" s="655"/>
      <c r="O19" s="537"/>
      <c r="P19" s="537"/>
      <c r="Q19" s="537"/>
      <c r="R19" s="537"/>
      <c r="S19" s="537"/>
      <c r="T19" s="537"/>
      <c r="U19" s="537"/>
      <c r="V19" s="537"/>
      <c r="W19" s="537"/>
      <c r="X19" s="537"/>
    </row>
    <row r="20" spans="1:52" s="549" customFormat="1" ht="12.75" customHeight="1" thickBot="1">
      <c r="A20" s="540" t="s">
        <v>20</v>
      </c>
      <c r="B20" s="541">
        <v>237.35418474590901</v>
      </c>
      <c r="C20" s="541">
        <v>1.62489326594876</v>
      </c>
      <c r="D20" s="542">
        <v>28</v>
      </c>
      <c r="E20" s="543">
        <v>0.1</v>
      </c>
      <c r="F20" s="544">
        <v>267.54607070139599</v>
      </c>
      <c r="G20" s="541">
        <v>1.41985946605795</v>
      </c>
      <c r="H20" s="545">
        <v>40</v>
      </c>
      <c r="I20" s="546">
        <v>0.3</v>
      </c>
      <c r="J20" s="547">
        <v>291.69815992028202</v>
      </c>
      <c r="K20" s="541">
        <v>1.1743812527747299</v>
      </c>
      <c r="L20" s="545">
        <v>32</v>
      </c>
      <c r="M20" s="548">
        <v>0.3</v>
      </c>
      <c r="N20" s="655"/>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37"/>
      <c r="AU20" s="537"/>
      <c r="AV20" s="537"/>
      <c r="AW20" s="537"/>
      <c r="AX20" s="537"/>
      <c r="AY20" s="537"/>
      <c r="AZ20" s="537"/>
    </row>
    <row r="21" spans="1:52" ht="12.75" customHeight="1" thickBot="1">
      <c r="A21" s="550" t="s">
        <v>21</v>
      </c>
      <c r="B21" s="551">
        <v>235.054240943899</v>
      </c>
      <c r="C21" s="551">
        <v>1.6095029920505199</v>
      </c>
      <c r="D21" s="552">
        <v>54</v>
      </c>
      <c r="E21" s="553">
        <v>0.1</v>
      </c>
      <c r="F21" s="554">
        <v>263.64836230252303</v>
      </c>
      <c r="G21" s="551">
        <v>1.2795031565475901</v>
      </c>
      <c r="H21" s="555">
        <v>34</v>
      </c>
      <c r="I21" s="556">
        <v>0.1</v>
      </c>
      <c r="J21" s="557">
        <v>281.81940156345303</v>
      </c>
      <c r="K21" s="551">
        <v>1.57443636689897</v>
      </c>
      <c r="L21" s="555">
        <v>12</v>
      </c>
      <c r="M21" s="558">
        <v>0.1</v>
      </c>
      <c r="N21" s="655"/>
      <c r="O21" s="537"/>
      <c r="P21" s="537"/>
      <c r="Q21" s="537"/>
      <c r="R21" s="537"/>
      <c r="S21" s="537"/>
      <c r="T21" s="537"/>
      <c r="U21" s="537"/>
      <c r="V21" s="537"/>
      <c r="W21" s="537"/>
      <c r="X21" s="537"/>
    </row>
    <row r="22" spans="1:52" s="549" customFormat="1" ht="12.75" customHeight="1" thickBot="1">
      <c r="A22" s="540" t="s">
        <v>195</v>
      </c>
      <c r="B22" s="541">
        <v>269.49736587702301</v>
      </c>
      <c r="C22" s="541">
        <v>2.02206506341878</v>
      </c>
      <c r="D22" s="542">
        <v>15</v>
      </c>
      <c r="E22" s="543">
        <v>0.4</v>
      </c>
      <c r="F22" s="544">
        <v>288.968237036799</v>
      </c>
      <c r="G22" s="541">
        <v>0.95482540496027701</v>
      </c>
      <c r="H22" s="545">
        <v>44</v>
      </c>
      <c r="I22" s="546">
        <v>0.4</v>
      </c>
      <c r="J22" s="547">
        <v>313.35875743639298</v>
      </c>
      <c r="K22" s="541">
        <v>0.85463303236510102</v>
      </c>
      <c r="L22" s="545">
        <v>42</v>
      </c>
      <c r="M22" s="548">
        <v>0.2</v>
      </c>
      <c r="N22" s="655"/>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row>
    <row r="23" spans="1:52" ht="12.75" customHeight="1" thickBot="1">
      <c r="A23" s="550" t="s">
        <v>22</v>
      </c>
      <c r="B23" s="551">
        <v>255.81759555793201</v>
      </c>
      <c r="C23" s="551">
        <v>1.3361535552125801</v>
      </c>
      <c r="D23" s="552">
        <v>27</v>
      </c>
      <c r="E23" s="553">
        <v>0.5</v>
      </c>
      <c r="F23" s="554">
        <v>273.96380598058602</v>
      </c>
      <c r="G23" s="551">
        <v>1.2241623425271999</v>
      </c>
      <c r="H23" s="555">
        <v>38</v>
      </c>
      <c r="I23" s="556">
        <v>0.6</v>
      </c>
      <c r="J23" s="557">
        <v>301.12042443705099</v>
      </c>
      <c r="K23" s="551">
        <v>0.91549010813008802</v>
      </c>
      <c r="L23" s="555">
        <v>35</v>
      </c>
      <c r="M23" s="558">
        <v>0.4</v>
      </c>
      <c r="N23" s="655"/>
      <c r="O23" s="537"/>
      <c r="P23" s="537"/>
      <c r="Q23" s="537"/>
      <c r="R23" s="537"/>
      <c r="S23" s="537"/>
      <c r="T23" s="537"/>
      <c r="U23" s="537"/>
      <c r="V23" s="537"/>
      <c r="W23" s="537"/>
      <c r="X23" s="537"/>
    </row>
    <row r="24" spans="1:52" s="549" customFormat="1" ht="12.75" customHeight="1" thickBot="1">
      <c r="A24" s="540" t="s">
        <v>196</v>
      </c>
      <c r="B24" s="541">
        <v>253.52380132962799</v>
      </c>
      <c r="C24" s="541">
        <v>1.4394200387382901</v>
      </c>
      <c r="D24" s="542">
        <v>31</v>
      </c>
      <c r="E24" s="543">
        <v>0.6</v>
      </c>
      <c r="F24" s="544">
        <v>287.48814811034401</v>
      </c>
      <c r="G24" s="541">
        <v>1.1723570519923101</v>
      </c>
      <c r="H24" s="545">
        <v>38</v>
      </c>
      <c r="I24" s="546">
        <v>0.7</v>
      </c>
      <c r="J24" s="547">
        <v>310.516755636244</v>
      </c>
      <c r="K24" s="541">
        <v>1.2035348439614399</v>
      </c>
      <c r="L24" s="545">
        <v>31</v>
      </c>
      <c r="M24" s="548">
        <v>0.5</v>
      </c>
      <c r="N24" s="655"/>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row>
    <row r="25" spans="1:52" ht="12.75" customHeight="1" thickBot="1">
      <c r="A25" s="550" t="s">
        <v>24</v>
      </c>
      <c r="B25" s="551">
        <v>248.78819285814501</v>
      </c>
      <c r="C25" s="551">
        <v>1.84272243387182</v>
      </c>
      <c r="D25" s="552">
        <v>15</v>
      </c>
      <c r="E25" s="553">
        <v>0.4</v>
      </c>
      <c r="F25" s="554">
        <v>258.48503714428199</v>
      </c>
      <c r="G25" s="551">
        <v>0.83503056354526095</v>
      </c>
      <c r="H25" s="555">
        <v>59</v>
      </c>
      <c r="I25" s="556">
        <v>0.5</v>
      </c>
      <c r="J25" s="557">
        <v>297.04865463118603</v>
      </c>
      <c r="K25" s="551">
        <v>1.2016857488289401</v>
      </c>
      <c r="L25" s="555">
        <v>26</v>
      </c>
      <c r="M25" s="558">
        <v>0.5</v>
      </c>
      <c r="N25" s="655"/>
      <c r="O25" s="537"/>
      <c r="P25" s="537"/>
      <c r="Q25" s="537"/>
      <c r="R25" s="537"/>
      <c r="S25" s="537"/>
      <c r="T25" s="537"/>
      <c r="U25" s="537"/>
      <c r="V25" s="537"/>
      <c r="W25" s="537"/>
      <c r="X25" s="537"/>
    </row>
    <row r="26" spans="1:52" s="549" customFormat="1" ht="12.75" customHeight="1" thickBot="1">
      <c r="A26" s="540" t="s">
        <v>194</v>
      </c>
      <c r="B26" s="541">
        <v>255.83858058263499</v>
      </c>
      <c r="C26" s="541">
        <v>2.48824389772795</v>
      </c>
      <c r="D26" s="542">
        <v>16</v>
      </c>
      <c r="E26" s="543">
        <v>0.3</v>
      </c>
      <c r="F26" s="544">
        <v>270.92092652611001</v>
      </c>
      <c r="G26" s="541">
        <v>0.95539280823551898</v>
      </c>
      <c r="H26" s="545">
        <v>67</v>
      </c>
      <c r="I26" s="546">
        <v>0.4</v>
      </c>
      <c r="J26" s="547">
        <v>301.46961406332002</v>
      </c>
      <c r="K26" s="541">
        <v>2.2857181352565399</v>
      </c>
      <c r="L26" s="545">
        <v>18</v>
      </c>
      <c r="M26" s="548">
        <v>0.2</v>
      </c>
      <c r="N26" s="655"/>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7"/>
      <c r="AY26" s="537"/>
      <c r="AZ26" s="537"/>
    </row>
    <row r="27" spans="1:52" ht="12.75" customHeight="1" thickBot="1">
      <c r="A27" s="560" t="s">
        <v>25</v>
      </c>
      <c r="B27" s="561">
        <v>247.59276775041499</v>
      </c>
      <c r="C27" s="561">
        <v>1.64108456660335</v>
      </c>
      <c r="D27" s="562">
        <v>24</v>
      </c>
      <c r="E27" s="563">
        <v>0.4</v>
      </c>
      <c r="F27" s="564">
        <v>279.737486365694</v>
      </c>
      <c r="G27" s="561">
        <v>1.0320142068196401</v>
      </c>
      <c r="H27" s="565">
        <v>48</v>
      </c>
      <c r="I27" s="566">
        <v>0.6</v>
      </c>
      <c r="J27" s="567">
        <v>305.62457714457298</v>
      </c>
      <c r="K27" s="561">
        <v>1.2440071809981501</v>
      </c>
      <c r="L27" s="565">
        <v>28</v>
      </c>
      <c r="M27" s="568">
        <v>0.4</v>
      </c>
      <c r="N27" s="655"/>
      <c r="O27" s="537"/>
      <c r="P27" s="537"/>
      <c r="Q27" s="537"/>
      <c r="R27" s="537"/>
      <c r="S27" s="537"/>
      <c r="T27" s="537"/>
      <c r="U27" s="537"/>
      <c r="V27" s="537"/>
      <c r="W27" s="537"/>
      <c r="X27" s="537"/>
    </row>
    <row r="28" spans="1:52" s="549" customFormat="1" ht="12.75" customHeight="1" thickBot="1">
      <c r="A28" s="569" t="s">
        <v>23</v>
      </c>
      <c r="B28" s="570">
        <v>245.83096746206101</v>
      </c>
      <c r="C28" s="570">
        <v>0.36501371658210002</v>
      </c>
      <c r="D28" s="571">
        <v>25</v>
      </c>
      <c r="E28" s="572">
        <v>0.1</v>
      </c>
      <c r="F28" s="573">
        <v>271.90630308496901</v>
      </c>
      <c r="G28" s="570">
        <v>0.240897234894486</v>
      </c>
      <c r="H28" s="574">
        <v>45</v>
      </c>
      <c r="I28" s="575">
        <v>0.1</v>
      </c>
      <c r="J28" s="576">
        <v>296.47772649613199</v>
      </c>
      <c r="K28" s="570">
        <v>0.28225107731604498</v>
      </c>
      <c r="L28" s="574">
        <v>29</v>
      </c>
      <c r="M28" s="577">
        <v>0.1</v>
      </c>
      <c r="N28" s="655"/>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c r="AZ28" s="537"/>
    </row>
    <row r="29" spans="1:52" ht="12.75" customHeight="1" thickBot="1">
      <c r="A29" s="578" t="s">
        <v>26</v>
      </c>
      <c r="B29" s="579">
        <v>245.51628055860601</v>
      </c>
      <c r="C29" s="579">
        <v>0.41199508969312099</v>
      </c>
      <c r="D29" s="580">
        <v>26</v>
      </c>
      <c r="E29" s="581">
        <v>0.1</v>
      </c>
      <c r="F29" s="582">
        <v>270.64237862622099</v>
      </c>
      <c r="G29" s="579">
        <v>0.27133668662844102</v>
      </c>
      <c r="H29" s="583">
        <v>46</v>
      </c>
      <c r="I29" s="584">
        <v>0.1</v>
      </c>
      <c r="J29" s="585">
        <v>294.60314470190502</v>
      </c>
      <c r="K29" s="579">
        <v>0.34188112572659402</v>
      </c>
      <c r="L29" s="583">
        <v>27</v>
      </c>
      <c r="M29" s="586">
        <v>0.1</v>
      </c>
      <c r="N29" s="655"/>
      <c r="O29" s="537"/>
      <c r="P29" s="537"/>
      <c r="Q29" s="537"/>
      <c r="R29" s="537"/>
      <c r="S29" s="537"/>
      <c r="T29" s="537"/>
      <c r="U29" s="537"/>
      <c r="V29" s="537"/>
      <c r="W29" s="537"/>
      <c r="X29" s="537"/>
    </row>
    <row r="30" spans="1:52" ht="12.75" customHeight="1">
      <c r="A30" s="526"/>
      <c r="B30" s="587"/>
      <c r="C30" s="588"/>
      <c r="D30" s="589"/>
      <c r="E30" s="590"/>
      <c r="F30" s="587"/>
      <c r="G30" s="588"/>
      <c r="H30" s="589"/>
      <c r="I30" s="590"/>
      <c r="J30" s="587"/>
      <c r="K30" s="588"/>
      <c r="L30" s="589"/>
      <c r="M30" s="590"/>
      <c r="N30" s="655"/>
    </row>
    <row r="31" spans="1:52" ht="12.75" customHeight="1">
      <c r="N31" s="655"/>
    </row>
    <row r="32" spans="1:52" ht="12.75" customHeight="1" thickBot="1">
      <c r="A32" s="970" t="s">
        <v>53</v>
      </c>
      <c r="N32" s="559"/>
    </row>
    <row r="33" spans="1:14" ht="12.75" customHeight="1" thickBot="1">
      <c r="A33" s="57" t="s">
        <v>75</v>
      </c>
      <c r="B33" s="1112" t="s">
        <v>239</v>
      </c>
      <c r="C33" s="1113"/>
      <c r="D33" s="1113"/>
      <c r="E33" s="1114"/>
      <c r="F33" s="1087" t="s">
        <v>243</v>
      </c>
      <c r="G33" s="1109"/>
      <c r="H33" s="1109"/>
      <c r="I33" s="1111"/>
      <c r="J33" s="1090" t="s">
        <v>238</v>
      </c>
      <c r="K33" s="1109"/>
      <c r="L33" s="1109"/>
      <c r="M33" s="1109"/>
      <c r="N33" s="559"/>
    </row>
    <row r="34" spans="1:14" ht="12.75" customHeight="1" thickBot="1">
      <c r="A34" s="538"/>
      <c r="B34" s="138" t="s">
        <v>6</v>
      </c>
      <c r="C34" s="141" t="s">
        <v>31</v>
      </c>
      <c r="D34" s="138" t="s">
        <v>245</v>
      </c>
      <c r="E34" s="530" t="s">
        <v>31</v>
      </c>
      <c r="F34" s="532" t="s">
        <v>6</v>
      </c>
      <c r="G34" s="141" t="s">
        <v>31</v>
      </c>
      <c r="H34" s="138" t="s">
        <v>245</v>
      </c>
      <c r="I34" s="533" t="s">
        <v>31</v>
      </c>
      <c r="J34" s="531" t="s">
        <v>6</v>
      </c>
      <c r="K34" s="141" t="s">
        <v>31</v>
      </c>
      <c r="L34" s="138" t="s">
        <v>245</v>
      </c>
      <c r="M34" s="142" t="s">
        <v>31</v>
      </c>
      <c r="N34" s="559"/>
    </row>
    <row r="35" spans="1:14" ht="12.75" customHeight="1" thickBot="1">
      <c r="A35" s="883" t="s">
        <v>10</v>
      </c>
      <c r="B35" s="884" t="s">
        <v>236</v>
      </c>
      <c r="C35" s="884" t="s">
        <v>235</v>
      </c>
      <c r="D35" s="885" t="s">
        <v>236</v>
      </c>
      <c r="E35" s="886" t="s">
        <v>235</v>
      </c>
      <c r="F35" s="887" t="s">
        <v>236</v>
      </c>
      <c r="G35" s="884" t="s">
        <v>235</v>
      </c>
      <c r="H35" s="888" t="s">
        <v>236</v>
      </c>
      <c r="I35" s="889" t="s">
        <v>235</v>
      </c>
      <c r="J35" s="890" t="s">
        <v>236</v>
      </c>
      <c r="K35" s="884" t="s">
        <v>235</v>
      </c>
      <c r="L35" s="888" t="s">
        <v>236</v>
      </c>
      <c r="M35" s="891" t="s">
        <v>235</v>
      </c>
      <c r="N35" s="559"/>
    </row>
    <row r="36" spans="1:14" ht="12.75" customHeight="1" thickBot="1">
      <c r="A36" s="540" t="s">
        <v>9</v>
      </c>
      <c r="B36" s="541">
        <v>236.147588472254</v>
      </c>
      <c r="C36" s="541">
        <v>1.6822359133645499</v>
      </c>
      <c r="D36" s="542">
        <v>28</v>
      </c>
      <c r="E36" s="543">
        <v>0.5</v>
      </c>
      <c r="F36" s="544">
        <v>269.46063973412703</v>
      </c>
      <c r="G36" s="541">
        <v>1.57714674034463</v>
      </c>
      <c r="H36" s="545">
        <v>39</v>
      </c>
      <c r="I36" s="546">
        <v>0.5</v>
      </c>
      <c r="J36" s="547">
        <v>291.773403389956</v>
      </c>
      <c r="K36" s="541">
        <v>1.3291081733213901</v>
      </c>
      <c r="L36" s="545">
        <v>33</v>
      </c>
      <c r="M36" s="548">
        <v>0.4</v>
      </c>
      <c r="N36" s="559"/>
    </row>
    <row r="37" spans="1:14" ht="12.75" customHeight="1" thickBot="1">
      <c r="A37" s="550" t="s">
        <v>11</v>
      </c>
      <c r="B37" s="551">
        <v>245.189273878877</v>
      </c>
      <c r="C37" s="551">
        <v>1.99635126860607</v>
      </c>
      <c r="D37" s="552">
        <v>23</v>
      </c>
      <c r="E37" s="553">
        <v>0.3</v>
      </c>
      <c r="F37" s="554">
        <v>277.713143034692</v>
      </c>
      <c r="G37" s="551">
        <v>1.1171882728250999</v>
      </c>
      <c r="H37" s="555">
        <v>60</v>
      </c>
      <c r="I37" s="556">
        <v>0.3</v>
      </c>
      <c r="J37" s="557">
        <v>306.01281952454599</v>
      </c>
      <c r="K37" s="551">
        <v>1.45712117059173</v>
      </c>
      <c r="L37" s="555">
        <v>17</v>
      </c>
      <c r="M37" s="558">
        <v>0.1</v>
      </c>
      <c r="N37" s="559"/>
    </row>
    <row r="38" spans="1:14" ht="12.75" customHeight="1" thickBot="1">
      <c r="A38" s="540" t="s">
        <v>549</v>
      </c>
      <c r="B38" s="541">
        <v>222.22645155488399</v>
      </c>
      <c r="C38" s="541">
        <v>2.0152009271655298</v>
      </c>
      <c r="D38" s="542">
        <v>15</v>
      </c>
      <c r="E38" s="543">
        <v>0.1</v>
      </c>
      <c r="F38" s="544">
        <v>258.94439908865797</v>
      </c>
      <c r="G38" s="541">
        <v>1.1773072046900701</v>
      </c>
      <c r="H38" s="545">
        <v>39</v>
      </c>
      <c r="I38" s="546">
        <v>0.3</v>
      </c>
      <c r="J38" s="547">
        <v>284.81432240631898</v>
      </c>
      <c r="K38" s="541">
        <v>0.85967767995130495</v>
      </c>
      <c r="L38" s="545">
        <v>46</v>
      </c>
      <c r="M38" s="548">
        <v>0.3</v>
      </c>
      <c r="N38" s="559"/>
    </row>
    <row r="39" spans="1:14" ht="12.75" customHeight="1" thickBot="1">
      <c r="A39" s="550" t="s">
        <v>14</v>
      </c>
      <c r="B39" s="551">
        <v>236.18</v>
      </c>
      <c r="C39" s="551">
        <v>2.0805677949444901</v>
      </c>
      <c r="D39" s="552" t="s">
        <v>550</v>
      </c>
      <c r="E39" s="553">
        <v>0.3</v>
      </c>
      <c r="F39" s="554">
        <v>264.89999999999998</v>
      </c>
      <c r="G39" s="551">
        <v>1.21466253358756</v>
      </c>
      <c r="H39" s="555">
        <v>47</v>
      </c>
      <c r="I39" s="556">
        <v>0.5</v>
      </c>
      <c r="J39" s="557">
        <v>283.63</v>
      </c>
      <c r="K39" s="551">
        <v>1.1827031577728999</v>
      </c>
      <c r="L39" s="555">
        <v>32</v>
      </c>
      <c r="M39" s="558">
        <v>0.4</v>
      </c>
      <c r="N39" s="559"/>
    </row>
    <row r="40" spans="1:14" ht="12.75" customHeight="1" thickBot="1">
      <c r="A40" s="540" t="s">
        <v>13</v>
      </c>
      <c r="B40" s="541">
        <v>229.65587488689701</v>
      </c>
      <c r="C40" s="541">
        <v>1.64516035527705</v>
      </c>
      <c r="D40" s="542">
        <v>22</v>
      </c>
      <c r="E40" s="543">
        <v>0.5</v>
      </c>
      <c r="F40" s="544">
        <v>262.43396924834798</v>
      </c>
      <c r="G40" s="541">
        <v>0.92207265683470596</v>
      </c>
      <c r="H40" s="545">
        <v>43</v>
      </c>
      <c r="I40" s="546">
        <v>0.5</v>
      </c>
      <c r="J40" s="547">
        <v>285.37623220795399</v>
      </c>
      <c r="K40" s="541">
        <v>1.24521461537652</v>
      </c>
      <c r="L40" s="545">
        <v>35</v>
      </c>
      <c r="M40" s="548">
        <v>0.1</v>
      </c>
      <c r="N40" s="559"/>
    </row>
    <row r="41" spans="1:14" ht="12.75" customHeight="1" thickBot="1">
      <c r="A41" s="550" t="s">
        <v>15</v>
      </c>
      <c r="B41" s="551">
        <v>248.181319305394</v>
      </c>
      <c r="C41" s="551">
        <v>1.72866511364271</v>
      </c>
      <c r="D41" s="552">
        <v>26</v>
      </c>
      <c r="E41" s="553">
        <v>0.5</v>
      </c>
      <c r="F41" s="554">
        <v>278.08756224784901</v>
      </c>
      <c r="G41" s="551">
        <v>1.19923686306515</v>
      </c>
      <c r="H41" s="555">
        <v>40</v>
      </c>
      <c r="I41" s="556">
        <v>0.6</v>
      </c>
      <c r="J41" s="557">
        <v>301.82535593547601</v>
      </c>
      <c r="K41" s="551">
        <v>1.0826317421706499</v>
      </c>
      <c r="L41" s="555">
        <v>34</v>
      </c>
      <c r="M41" s="558">
        <v>0.4</v>
      </c>
      <c r="N41" s="559"/>
    </row>
    <row r="42" spans="1:14" ht="12.75" customHeight="1" thickBot="1">
      <c r="A42" s="540" t="s">
        <v>197</v>
      </c>
      <c r="B42" s="541">
        <v>203.719211366661</v>
      </c>
      <c r="C42" s="541">
        <v>2.2825009094647402</v>
      </c>
      <c r="D42" s="542">
        <v>15</v>
      </c>
      <c r="E42" s="543">
        <v>0.3</v>
      </c>
      <c r="F42" s="544">
        <v>243.38543687694099</v>
      </c>
      <c r="G42" s="541">
        <v>1.3530716978100099</v>
      </c>
      <c r="H42" s="545">
        <v>50</v>
      </c>
      <c r="I42" s="546">
        <v>0.5</v>
      </c>
      <c r="J42" s="547">
        <v>286.60264541308698</v>
      </c>
      <c r="K42" s="541">
        <v>1.56400932410657</v>
      </c>
      <c r="L42" s="545">
        <v>36</v>
      </c>
      <c r="M42" s="548">
        <v>0.4</v>
      </c>
      <c r="N42" s="559"/>
    </row>
    <row r="43" spans="1:14" ht="12.75" customHeight="1" thickBot="1">
      <c r="A43" s="550" t="s">
        <v>16</v>
      </c>
      <c r="B43" s="551">
        <v>241.0290124702</v>
      </c>
      <c r="C43" s="551">
        <v>1.9977430014033299</v>
      </c>
      <c r="D43" s="552">
        <v>21</v>
      </c>
      <c r="E43" s="553">
        <v>0.6</v>
      </c>
      <c r="F43" s="554">
        <v>278.445447596777</v>
      </c>
      <c r="G43" s="551">
        <v>0.92900573968156497</v>
      </c>
      <c r="H43" s="555">
        <v>60</v>
      </c>
      <c r="I43" s="556">
        <v>0.7</v>
      </c>
      <c r="J43" s="557">
        <v>305.212938139458</v>
      </c>
      <c r="K43" s="551">
        <v>1.4142935701608199</v>
      </c>
      <c r="L43" s="555">
        <v>19</v>
      </c>
      <c r="M43" s="558">
        <v>0.6</v>
      </c>
      <c r="N43" s="559"/>
    </row>
    <row r="44" spans="1:14" ht="12.75" customHeight="1" thickBot="1">
      <c r="A44" s="540" t="s">
        <v>17</v>
      </c>
      <c r="B44" s="541">
        <v>220.44352013315401</v>
      </c>
      <c r="C44" s="541">
        <v>1.1671018741744701</v>
      </c>
      <c r="D44" s="542">
        <v>47</v>
      </c>
      <c r="E44" s="543">
        <v>0.1</v>
      </c>
      <c r="F44" s="544">
        <v>257.434050390339</v>
      </c>
      <c r="G44" s="541">
        <v>1.2772769823726899</v>
      </c>
      <c r="H44" s="545">
        <v>23</v>
      </c>
      <c r="I44" s="546">
        <v>0.1</v>
      </c>
      <c r="J44" s="547">
        <v>278.01862902967201</v>
      </c>
      <c r="K44" s="541">
        <v>1.0593570743329499</v>
      </c>
      <c r="L44" s="545">
        <v>29</v>
      </c>
      <c r="M44" s="548">
        <v>0</v>
      </c>
      <c r="N44" s="559"/>
    </row>
    <row r="45" spans="1:14" ht="12.75" customHeight="1" thickBot="1">
      <c r="A45" s="550" t="s">
        <v>18</v>
      </c>
      <c r="B45" s="551">
        <v>248.250779979388</v>
      </c>
      <c r="C45" s="551">
        <v>1.51178668004164</v>
      </c>
      <c r="D45" s="552">
        <v>18</v>
      </c>
      <c r="E45" s="553">
        <v>0.4</v>
      </c>
      <c r="F45" s="554">
        <v>269.13476885422102</v>
      </c>
      <c r="G45" s="551">
        <v>0.86150448569717197</v>
      </c>
      <c r="H45" s="555">
        <v>45</v>
      </c>
      <c r="I45" s="556">
        <v>0.5</v>
      </c>
      <c r="J45" s="557">
        <v>290.33290709371897</v>
      </c>
      <c r="K45" s="551">
        <v>0.904259802413793</v>
      </c>
      <c r="L45" s="555">
        <v>37</v>
      </c>
      <c r="M45" s="558">
        <v>0.6</v>
      </c>
      <c r="N45" s="559"/>
    </row>
    <row r="46" spans="1:14" ht="12.75" customHeight="1" thickBot="1">
      <c r="A46" s="540" t="s">
        <v>19</v>
      </c>
      <c r="B46" s="541">
        <v>254.75192666423001</v>
      </c>
      <c r="C46" s="541">
        <v>1.8918410841239399</v>
      </c>
      <c r="D46" s="542">
        <v>20</v>
      </c>
      <c r="E46" s="543">
        <v>0.4</v>
      </c>
      <c r="F46" s="544">
        <v>275.56295277730197</v>
      </c>
      <c r="G46" s="541">
        <v>1.0495194453082901</v>
      </c>
      <c r="H46" s="545">
        <v>44</v>
      </c>
      <c r="I46" s="546">
        <v>0.5</v>
      </c>
      <c r="J46" s="547">
        <v>305.13224721855698</v>
      </c>
      <c r="K46" s="541">
        <v>1.23959978363129</v>
      </c>
      <c r="L46" s="545">
        <v>36</v>
      </c>
      <c r="M46" s="548">
        <v>0.4</v>
      </c>
      <c r="N46" s="559"/>
    </row>
    <row r="47" spans="1:14" ht="12.75" customHeight="1" thickBot="1">
      <c r="A47" s="550" t="s">
        <v>469</v>
      </c>
      <c r="B47" s="551">
        <v>243.556349870714</v>
      </c>
      <c r="C47" s="551">
        <v>1.6312248864649601</v>
      </c>
      <c r="D47" s="552">
        <v>20</v>
      </c>
      <c r="E47" s="553">
        <v>0.5</v>
      </c>
      <c r="F47" s="554">
        <v>273.87693210602202</v>
      </c>
      <c r="G47" s="551">
        <v>1.1479848945857101</v>
      </c>
      <c r="H47" s="555">
        <v>45</v>
      </c>
      <c r="I47" s="556">
        <v>0.7</v>
      </c>
      <c r="J47" s="557">
        <v>309.61605521001002</v>
      </c>
      <c r="K47" s="551">
        <v>1.09059224043713</v>
      </c>
      <c r="L47" s="555">
        <v>35</v>
      </c>
      <c r="M47" s="558">
        <v>0.6</v>
      </c>
      <c r="N47" s="559"/>
    </row>
    <row r="48" spans="1:14" ht="12.75" customHeight="1" thickBot="1">
      <c r="A48" s="540" t="s">
        <v>505</v>
      </c>
      <c r="B48" s="541">
        <v>216.19374055903199</v>
      </c>
      <c r="C48" s="541">
        <v>1.0794347426962001</v>
      </c>
      <c r="D48" s="542">
        <v>28</v>
      </c>
      <c r="E48" s="543">
        <v>0.4</v>
      </c>
      <c r="F48" s="544">
        <v>253.40231739546701</v>
      </c>
      <c r="G48" s="541">
        <v>0.89159544376251298</v>
      </c>
      <c r="H48" s="545">
        <v>45</v>
      </c>
      <c r="I48" s="546">
        <v>0.4</v>
      </c>
      <c r="J48" s="547">
        <v>295.24926494810597</v>
      </c>
      <c r="K48" s="541">
        <v>0.96658537913263698</v>
      </c>
      <c r="L48" s="545">
        <v>27</v>
      </c>
      <c r="M48" s="548">
        <v>0.1</v>
      </c>
      <c r="N48" s="559"/>
    </row>
    <row r="49" spans="1:14" ht="12.75" customHeight="1" thickBot="1">
      <c r="A49" s="550" t="s">
        <v>517</v>
      </c>
      <c r="B49" s="551">
        <v>224.95403058441099</v>
      </c>
      <c r="C49" s="551">
        <v>1.7194846764213301</v>
      </c>
      <c r="D49" s="552">
        <v>24</v>
      </c>
      <c r="E49" s="553">
        <v>0.6</v>
      </c>
      <c r="F49" s="554">
        <v>262.269710385557</v>
      </c>
      <c r="G49" s="551">
        <v>1.4680528565664801</v>
      </c>
      <c r="H49" s="555">
        <v>40</v>
      </c>
      <c r="I49" s="556">
        <v>0.7</v>
      </c>
      <c r="J49" s="557">
        <v>269.26861336675199</v>
      </c>
      <c r="K49" s="551">
        <v>2.70880340187386</v>
      </c>
      <c r="L49" s="555">
        <v>12</v>
      </c>
      <c r="M49" s="558">
        <v>0.6</v>
      </c>
      <c r="N49" s="559"/>
    </row>
    <row r="50" spans="1:14" ht="12.75" customHeight="1" thickBot="1">
      <c r="A50" s="540" t="s">
        <v>20</v>
      </c>
      <c r="B50" s="541">
        <v>223.93558263141799</v>
      </c>
      <c r="C50" s="541">
        <v>1.86309115027474</v>
      </c>
      <c r="D50" s="542">
        <v>28</v>
      </c>
      <c r="E50" s="543">
        <v>0.1</v>
      </c>
      <c r="F50" s="544">
        <v>255.22946626781501</v>
      </c>
      <c r="G50" s="541">
        <v>1.53945465664808</v>
      </c>
      <c r="H50" s="545">
        <v>40</v>
      </c>
      <c r="I50" s="546">
        <v>0.3</v>
      </c>
      <c r="J50" s="547">
        <v>284.839069611051</v>
      </c>
      <c r="K50" s="541">
        <v>1.3844417708747501</v>
      </c>
      <c r="L50" s="545">
        <v>32</v>
      </c>
      <c r="M50" s="548">
        <v>0.3</v>
      </c>
      <c r="N50" s="559"/>
    </row>
    <row r="51" spans="1:14" ht="12.75" customHeight="1" thickBot="1">
      <c r="A51" s="550" t="s">
        <v>21</v>
      </c>
      <c r="B51" s="551">
        <v>229.06526027025501</v>
      </c>
      <c r="C51" s="551">
        <v>1.48745237782053</v>
      </c>
      <c r="D51" s="552">
        <v>54</v>
      </c>
      <c r="E51" s="553">
        <v>0.1</v>
      </c>
      <c r="F51" s="554">
        <v>263.84033165501199</v>
      </c>
      <c r="G51" s="551">
        <v>1.41637592857793</v>
      </c>
      <c r="H51" s="555">
        <v>34</v>
      </c>
      <c r="I51" s="556">
        <v>0.1</v>
      </c>
      <c r="J51" s="557">
        <v>280.19011473343301</v>
      </c>
      <c r="K51" s="551">
        <v>2.06795880912181</v>
      </c>
      <c r="L51" s="555">
        <v>12</v>
      </c>
      <c r="M51" s="558">
        <v>0.1</v>
      </c>
      <c r="N51" s="559"/>
    </row>
    <row r="52" spans="1:14" ht="12.75" customHeight="1" thickBot="1">
      <c r="A52" s="540" t="s">
        <v>195</v>
      </c>
      <c r="B52" s="541">
        <v>254.07327152619601</v>
      </c>
      <c r="C52" s="541">
        <v>2.2052621805511698</v>
      </c>
      <c r="D52" s="542">
        <v>15</v>
      </c>
      <c r="E52" s="543">
        <v>0.4</v>
      </c>
      <c r="F52" s="544">
        <v>281.71064564695803</v>
      </c>
      <c r="G52" s="541">
        <v>1.2865539619947901</v>
      </c>
      <c r="H52" s="545">
        <v>44</v>
      </c>
      <c r="I52" s="546">
        <v>0.4</v>
      </c>
      <c r="J52" s="547">
        <v>307.03352913175701</v>
      </c>
      <c r="K52" s="541">
        <v>0.91888216312692395</v>
      </c>
      <c r="L52" s="545">
        <v>42</v>
      </c>
      <c r="M52" s="548">
        <v>0.2</v>
      </c>
      <c r="N52" s="559"/>
    </row>
    <row r="53" spans="1:14" ht="12.75" customHeight="1" thickBot="1">
      <c r="A53" s="550" t="s">
        <v>22</v>
      </c>
      <c r="B53" s="551">
        <v>249.613724040238</v>
      </c>
      <c r="C53" s="551">
        <v>1.72852918411377</v>
      </c>
      <c r="D53" s="552">
        <v>27</v>
      </c>
      <c r="E53" s="553">
        <v>0.5</v>
      </c>
      <c r="F53" s="554">
        <v>275.03282136310003</v>
      </c>
      <c r="G53" s="551">
        <v>1.3162792228647699</v>
      </c>
      <c r="H53" s="555">
        <v>38</v>
      </c>
      <c r="I53" s="556">
        <v>0.6</v>
      </c>
      <c r="J53" s="557">
        <v>304.48532350789299</v>
      </c>
      <c r="K53" s="551">
        <v>1.20183080048144</v>
      </c>
      <c r="L53" s="555">
        <v>35</v>
      </c>
      <c r="M53" s="558">
        <v>0.4</v>
      </c>
      <c r="N53" s="559"/>
    </row>
    <row r="54" spans="1:14" ht="12.75" customHeight="1" thickBot="1">
      <c r="A54" s="540" t="s">
        <v>196</v>
      </c>
      <c r="B54" s="541">
        <v>248.616285956578</v>
      </c>
      <c r="C54" s="541">
        <v>1.5427599373462799</v>
      </c>
      <c r="D54" s="542">
        <v>31</v>
      </c>
      <c r="E54" s="543">
        <v>0.6</v>
      </c>
      <c r="F54" s="544">
        <v>283.99506443387702</v>
      </c>
      <c r="G54" s="541">
        <v>1.13658968444425</v>
      </c>
      <c r="H54" s="545">
        <v>38</v>
      </c>
      <c r="I54" s="546">
        <v>0.7</v>
      </c>
      <c r="J54" s="547">
        <v>307.89750775638299</v>
      </c>
      <c r="K54" s="541">
        <v>1.2453119625412099</v>
      </c>
      <c r="L54" s="545">
        <v>31</v>
      </c>
      <c r="M54" s="548">
        <v>0.5</v>
      </c>
      <c r="N54" s="559"/>
    </row>
    <row r="55" spans="1:14" ht="12.75" customHeight="1" thickBot="1">
      <c r="A55" s="550" t="s">
        <v>24</v>
      </c>
      <c r="B55" s="551">
        <v>234.62432257039799</v>
      </c>
      <c r="C55" s="551">
        <v>2.1916434956031701</v>
      </c>
      <c r="D55" s="552">
        <v>15</v>
      </c>
      <c r="E55" s="553">
        <v>0.4</v>
      </c>
      <c r="F55" s="554">
        <v>253.09494691847101</v>
      </c>
      <c r="G55" s="551">
        <v>1.07320681278424</v>
      </c>
      <c r="H55" s="555">
        <v>59</v>
      </c>
      <c r="I55" s="556">
        <v>0.5</v>
      </c>
      <c r="J55" s="557">
        <v>290.08961245760099</v>
      </c>
      <c r="K55" s="551">
        <v>1.4268497645715801</v>
      </c>
      <c r="L55" s="555">
        <v>26</v>
      </c>
      <c r="M55" s="558">
        <v>0.5</v>
      </c>
      <c r="N55" s="559"/>
    </row>
    <row r="56" spans="1:14" ht="12.75" customHeight="1" thickBot="1">
      <c r="A56" s="540" t="s">
        <v>194</v>
      </c>
      <c r="B56" s="541">
        <v>248.84481073988101</v>
      </c>
      <c r="C56" s="541">
        <v>2.42688873028635</v>
      </c>
      <c r="D56" s="542">
        <v>16</v>
      </c>
      <c r="E56" s="543">
        <v>0.3</v>
      </c>
      <c r="F56" s="544">
        <v>272.85067609061502</v>
      </c>
      <c r="G56" s="541">
        <v>0.98457173169113599</v>
      </c>
      <c r="H56" s="545">
        <v>67</v>
      </c>
      <c r="I56" s="546">
        <v>0.4</v>
      </c>
      <c r="J56" s="547">
        <v>310.05834530483901</v>
      </c>
      <c r="K56" s="541">
        <v>2.4354240898984698</v>
      </c>
      <c r="L56" s="545">
        <v>18</v>
      </c>
      <c r="M56" s="548">
        <v>0.2</v>
      </c>
      <c r="N56" s="559"/>
    </row>
    <row r="57" spans="1:14" ht="12.75" customHeight="1" thickBot="1">
      <c r="A57" s="560" t="s">
        <v>25</v>
      </c>
      <c r="B57" s="561">
        <v>244.50235251030401</v>
      </c>
      <c r="C57" s="561">
        <v>1.78952683329228</v>
      </c>
      <c r="D57" s="562">
        <v>24</v>
      </c>
      <c r="E57" s="563">
        <v>0.4</v>
      </c>
      <c r="F57" s="564">
        <v>279.83612685551299</v>
      </c>
      <c r="G57" s="561">
        <v>1.13651467565417</v>
      </c>
      <c r="H57" s="565">
        <v>48</v>
      </c>
      <c r="I57" s="566">
        <v>0.6</v>
      </c>
      <c r="J57" s="567">
        <v>307.37278045602397</v>
      </c>
      <c r="K57" s="561">
        <v>1.28443647948173</v>
      </c>
      <c r="L57" s="565">
        <v>28</v>
      </c>
      <c r="M57" s="568">
        <v>0.4</v>
      </c>
      <c r="N57" s="559"/>
    </row>
    <row r="58" spans="1:14" ht="12.75" customHeight="1" thickBot="1">
      <c r="A58" s="569" t="s">
        <v>23</v>
      </c>
      <c r="B58" s="570">
        <v>236.551175712922</v>
      </c>
      <c r="C58" s="570">
        <v>0.39724563662800799</v>
      </c>
      <c r="D58" s="571">
        <v>25</v>
      </c>
      <c r="E58" s="572">
        <v>0.1</v>
      </c>
      <c r="F58" s="573">
        <v>267.89244804607898</v>
      </c>
      <c r="G58" s="570">
        <v>0.262187784346116</v>
      </c>
      <c r="H58" s="574">
        <v>45</v>
      </c>
      <c r="I58" s="575">
        <v>0.1</v>
      </c>
      <c r="J58" s="576">
        <v>295.295319849647</v>
      </c>
      <c r="K58" s="570">
        <v>0.31724883198106402</v>
      </c>
      <c r="L58" s="574">
        <v>29</v>
      </c>
      <c r="M58" s="577">
        <v>0.1</v>
      </c>
      <c r="N58" s="559"/>
    </row>
    <row r="59" spans="1:14" ht="12.75" customHeight="1" thickBot="1">
      <c r="A59" s="578" t="s">
        <v>26</v>
      </c>
      <c r="B59" s="579">
        <v>238.02011184082201</v>
      </c>
      <c r="C59" s="579">
        <v>0.44748454381185498</v>
      </c>
      <c r="D59" s="580">
        <v>26</v>
      </c>
      <c r="E59" s="581">
        <v>0.1</v>
      </c>
      <c r="F59" s="582">
        <v>268.72985812829501</v>
      </c>
      <c r="G59" s="579">
        <v>0.29214014583478898</v>
      </c>
      <c r="H59" s="583">
        <v>46</v>
      </c>
      <c r="I59" s="584">
        <v>0.1</v>
      </c>
      <c r="J59" s="585">
        <v>295.29634289168899</v>
      </c>
      <c r="K59" s="579">
        <v>0.38013687110049199</v>
      </c>
      <c r="L59" s="583">
        <v>27</v>
      </c>
      <c r="M59" s="586">
        <v>0.1</v>
      </c>
      <c r="N59" s="559"/>
    </row>
  </sheetData>
  <sortState ref="A38:O59">
    <sortCondition ref="A38"/>
  </sortState>
  <mergeCells count="9">
    <mergeCell ref="B33:E33"/>
    <mergeCell ref="F33:I33"/>
    <mergeCell ref="J33:M33"/>
    <mergeCell ref="V10:X10"/>
    <mergeCell ref="P10:R10"/>
    <mergeCell ref="S10:U10"/>
    <mergeCell ref="B3:E3"/>
    <mergeCell ref="F3:I3"/>
    <mergeCell ref="J3:M3"/>
  </mergeCells>
  <pageMargins left="0.75" right="0.75" top="1" bottom="1" header="0.5" footer="0.5"/>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AK58"/>
  <sheetViews>
    <sheetView showGridLines="0" zoomScale="80" zoomScaleNormal="80" workbookViewId="0">
      <selection activeCell="AP24" sqref="AP24"/>
    </sheetView>
  </sheetViews>
  <sheetFormatPr baseColWidth="10" defaultColWidth="8.88671875" defaultRowHeight="12.75" customHeight="1"/>
  <cols>
    <col min="1" max="1" width="15.44140625" style="178" customWidth="1"/>
    <col min="2" max="2" width="8" style="36" customWidth="1"/>
    <col min="3" max="3" width="8" style="140" customWidth="1"/>
    <col min="4" max="4" width="8" style="36" customWidth="1"/>
    <col min="5" max="5" width="8" style="140" customWidth="1"/>
    <col min="6" max="6" width="8" style="36" customWidth="1"/>
    <col min="7" max="7" width="8" style="140" customWidth="1"/>
    <col min="8" max="8" width="8" style="36" customWidth="1"/>
    <col min="9" max="9" width="8" style="140" customWidth="1"/>
    <col min="10" max="10" width="8" style="36" customWidth="1"/>
    <col min="11" max="11" width="8" style="140" customWidth="1"/>
    <col min="12" max="12" width="8" style="36" customWidth="1"/>
    <col min="13" max="13" width="8" style="140" customWidth="1"/>
    <col min="14" max="14" width="8" style="36" customWidth="1"/>
    <col min="15" max="15" width="8" style="140" customWidth="1"/>
    <col min="16" max="16" width="8" style="36" customWidth="1"/>
    <col min="17" max="17" width="8" style="140" customWidth="1"/>
    <col min="18" max="18" width="8" style="36" customWidth="1"/>
    <col min="19" max="19" width="8" style="140" customWidth="1"/>
    <col min="20" max="20" width="8" style="36" customWidth="1"/>
    <col min="21" max="21" width="8" style="140" customWidth="1"/>
    <col min="22" max="22" width="8" style="36" customWidth="1"/>
    <col min="23" max="23" width="8" style="140" customWidth="1"/>
    <col min="24" max="24" width="8" style="36" customWidth="1"/>
    <col min="25" max="25" width="8" style="140" customWidth="1"/>
    <col min="26" max="26" width="8" style="36" customWidth="1"/>
    <col min="27" max="27" width="8" style="140" customWidth="1"/>
    <col min="28" max="28" width="8" style="36" customWidth="1"/>
    <col min="29" max="29" width="8" style="140" customWidth="1"/>
    <col min="30" max="30" width="8" style="36" customWidth="1"/>
    <col min="31" max="31" width="8" style="140" customWidth="1"/>
    <col min="32" max="32" width="8" style="36" customWidth="1"/>
    <col min="33" max="33" width="8" style="140" customWidth="1"/>
    <col min="34" max="34" width="8" style="36" customWidth="1"/>
    <col min="35" max="35" width="8" style="140" customWidth="1"/>
    <col min="36" max="36" width="8" style="36" customWidth="1"/>
    <col min="37" max="37" width="8" style="140" customWidth="1"/>
    <col min="38" max="254" width="8.88671875" style="36" customWidth="1"/>
    <col min="255" max="16384" width="8.88671875" style="36"/>
  </cols>
  <sheetData>
    <row r="1" spans="1:37" ht="12.75" customHeight="1" thickBot="1"/>
    <row r="2" spans="1:37" ht="12.75" customHeight="1" thickBot="1">
      <c r="A2" s="37" t="s">
        <v>75</v>
      </c>
      <c r="B2" s="1091" t="s">
        <v>239</v>
      </c>
      <c r="C2" s="1088"/>
      <c r="D2" s="1088"/>
      <c r="E2" s="1088"/>
      <c r="F2" s="1088"/>
      <c r="G2" s="1088"/>
      <c r="H2" s="1088"/>
      <c r="I2" s="1088"/>
      <c r="J2" s="1088"/>
      <c r="K2" s="1088"/>
      <c r="L2" s="1088"/>
      <c r="M2" s="1115"/>
      <c r="N2" s="1087" t="s">
        <v>243</v>
      </c>
      <c r="O2" s="1088"/>
      <c r="P2" s="1088"/>
      <c r="Q2" s="1088"/>
      <c r="R2" s="1088"/>
      <c r="S2" s="1088"/>
      <c r="T2" s="1088"/>
      <c r="U2" s="1088"/>
      <c r="V2" s="1088"/>
      <c r="W2" s="1088"/>
      <c r="X2" s="1088"/>
      <c r="Y2" s="1089"/>
      <c r="Z2" s="1090" t="s">
        <v>238</v>
      </c>
      <c r="AA2" s="1088"/>
      <c r="AB2" s="1088"/>
      <c r="AC2" s="1088"/>
      <c r="AD2" s="1088"/>
      <c r="AE2" s="1088"/>
      <c r="AF2" s="1088"/>
      <c r="AG2" s="1088"/>
      <c r="AH2" s="1088"/>
      <c r="AI2" s="1088"/>
      <c r="AJ2" s="1088"/>
      <c r="AK2" s="1088"/>
    </row>
    <row r="3" spans="1:37" ht="33.75" customHeight="1" thickBot="1">
      <c r="A3" s="174"/>
      <c r="B3" s="180" t="s">
        <v>284</v>
      </c>
      <c r="C3" s="181" t="s">
        <v>31</v>
      </c>
      <c r="D3" s="180" t="s">
        <v>265</v>
      </c>
      <c r="E3" s="181" t="s">
        <v>31</v>
      </c>
      <c r="F3" s="180" t="s">
        <v>264</v>
      </c>
      <c r="G3" s="181" t="s">
        <v>31</v>
      </c>
      <c r="H3" s="180" t="s">
        <v>263</v>
      </c>
      <c r="I3" s="181" t="s">
        <v>31</v>
      </c>
      <c r="J3" s="180" t="s">
        <v>262</v>
      </c>
      <c r="K3" s="181" t="s">
        <v>31</v>
      </c>
      <c r="L3" s="180" t="s">
        <v>261</v>
      </c>
      <c r="M3" s="591" t="s">
        <v>31</v>
      </c>
      <c r="N3" s="603" t="s">
        <v>284</v>
      </c>
      <c r="O3" s="181" t="s">
        <v>31</v>
      </c>
      <c r="P3" s="180" t="s">
        <v>265</v>
      </c>
      <c r="Q3" s="181" t="s">
        <v>31</v>
      </c>
      <c r="R3" s="180" t="s">
        <v>264</v>
      </c>
      <c r="S3" s="181" t="s">
        <v>31</v>
      </c>
      <c r="T3" s="180" t="s">
        <v>263</v>
      </c>
      <c r="U3" s="181" t="s">
        <v>31</v>
      </c>
      <c r="V3" s="180" t="s">
        <v>262</v>
      </c>
      <c r="W3" s="181" t="s">
        <v>31</v>
      </c>
      <c r="X3" s="180" t="s">
        <v>261</v>
      </c>
      <c r="Y3" s="604" t="s">
        <v>31</v>
      </c>
      <c r="Z3" s="597" t="s">
        <v>284</v>
      </c>
      <c r="AA3" s="181" t="s">
        <v>31</v>
      </c>
      <c r="AB3" s="180" t="s">
        <v>265</v>
      </c>
      <c r="AC3" s="181" t="s">
        <v>31</v>
      </c>
      <c r="AD3" s="180" t="s">
        <v>264</v>
      </c>
      <c r="AE3" s="181" t="s">
        <v>31</v>
      </c>
      <c r="AF3" s="180" t="s">
        <v>263</v>
      </c>
      <c r="AG3" s="181" t="s">
        <v>31</v>
      </c>
      <c r="AH3" s="180" t="s">
        <v>262</v>
      </c>
      <c r="AI3" s="181" t="s">
        <v>31</v>
      </c>
      <c r="AJ3" s="180" t="s">
        <v>261</v>
      </c>
      <c r="AK3" s="181" t="s">
        <v>31</v>
      </c>
    </row>
    <row r="4" spans="1:37" s="928" customFormat="1" ht="14.25" customHeight="1" thickBot="1">
      <c r="A4" s="808" t="s">
        <v>10</v>
      </c>
      <c r="B4" s="809" t="s">
        <v>236</v>
      </c>
      <c r="C4" s="810" t="s">
        <v>235</v>
      </c>
      <c r="D4" s="809" t="s">
        <v>236</v>
      </c>
      <c r="E4" s="810" t="s">
        <v>235</v>
      </c>
      <c r="F4" s="809" t="s">
        <v>236</v>
      </c>
      <c r="G4" s="810" t="s">
        <v>235</v>
      </c>
      <c r="H4" s="809" t="s">
        <v>236</v>
      </c>
      <c r="I4" s="810" t="s">
        <v>235</v>
      </c>
      <c r="J4" s="809" t="s">
        <v>236</v>
      </c>
      <c r="K4" s="810" t="s">
        <v>235</v>
      </c>
      <c r="L4" s="811" t="s">
        <v>236</v>
      </c>
      <c r="M4" s="814" t="s">
        <v>235</v>
      </c>
      <c r="N4" s="929" t="s">
        <v>236</v>
      </c>
      <c r="O4" s="809" t="s">
        <v>235</v>
      </c>
      <c r="P4" s="810" t="s">
        <v>236</v>
      </c>
      <c r="Q4" s="809" t="s">
        <v>235</v>
      </c>
      <c r="R4" s="835" t="s">
        <v>236</v>
      </c>
      <c r="S4" s="809" t="s">
        <v>235</v>
      </c>
      <c r="T4" s="835" t="s">
        <v>236</v>
      </c>
      <c r="U4" s="809" t="s">
        <v>235</v>
      </c>
      <c r="V4" s="835" t="s">
        <v>236</v>
      </c>
      <c r="W4" s="811" t="s">
        <v>235</v>
      </c>
      <c r="X4" s="810" t="s">
        <v>236</v>
      </c>
      <c r="Y4" s="827" t="s">
        <v>235</v>
      </c>
      <c r="Z4" s="930" t="s">
        <v>236</v>
      </c>
      <c r="AA4" s="809" t="s">
        <v>235</v>
      </c>
      <c r="AB4" s="835" t="s">
        <v>236</v>
      </c>
      <c r="AC4" s="809" t="s">
        <v>235</v>
      </c>
      <c r="AD4" s="835" t="s">
        <v>236</v>
      </c>
      <c r="AE4" s="809" t="s">
        <v>235</v>
      </c>
      <c r="AF4" s="835" t="s">
        <v>236</v>
      </c>
      <c r="AG4" s="809" t="s">
        <v>235</v>
      </c>
      <c r="AH4" s="835" t="s">
        <v>236</v>
      </c>
      <c r="AI4" s="811" t="s">
        <v>235</v>
      </c>
      <c r="AJ4" s="810" t="s">
        <v>236</v>
      </c>
      <c r="AK4" s="810" t="s">
        <v>235</v>
      </c>
    </row>
    <row r="5" spans="1:37" s="165" customFormat="1" ht="14.25" customHeight="1" thickBot="1">
      <c r="A5" s="60" t="s">
        <v>9</v>
      </c>
      <c r="B5" s="59">
        <v>7.9970311945206101</v>
      </c>
      <c r="C5" s="50">
        <v>0.80007392613232198</v>
      </c>
      <c r="D5" s="59">
        <v>17.704817005637</v>
      </c>
      <c r="E5" s="50">
        <v>1.4318222531558999</v>
      </c>
      <c r="F5" s="59">
        <v>39.336198544776501</v>
      </c>
      <c r="G5" s="50">
        <v>1.8104787026858</v>
      </c>
      <c r="H5" s="59">
        <v>29.625110937275799</v>
      </c>
      <c r="I5" s="50">
        <v>1.56566433494931</v>
      </c>
      <c r="J5" s="59">
        <v>5.1799211819241098</v>
      </c>
      <c r="K5" s="50">
        <v>0.79200648595275602</v>
      </c>
      <c r="L5" s="72" t="s">
        <v>49</v>
      </c>
      <c r="M5" s="593" t="s">
        <v>235</v>
      </c>
      <c r="N5" s="607">
        <v>1.68486970469921</v>
      </c>
      <c r="O5" s="59">
        <v>0.29809805606067102</v>
      </c>
      <c r="P5" s="50">
        <v>8.68413387648868</v>
      </c>
      <c r="Q5" s="59">
        <v>0.81048162124613798</v>
      </c>
      <c r="R5" s="51">
        <v>31.491913748120101</v>
      </c>
      <c r="S5" s="59">
        <v>1.5221603698188499</v>
      </c>
      <c r="T5" s="51">
        <v>43.559241789402698</v>
      </c>
      <c r="U5" s="59">
        <v>1.4683331520532199</v>
      </c>
      <c r="V5" s="51">
        <v>13.6730791589326</v>
      </c>
      <c r="W5" s="72">
        <v>1.38819779572061</v>
      </c>
      <c r="X5" s="50">
        <v>0.90676172235674402</v>
      </c>
      <c r="Y5" s="608">
        <v>0.357979659842735</v>
      </c>
      <c r="Z5" s="599">
        <v>0.952580937439649</v>
      </c>
      <c r="AA5" s="59">
        <v>0.28760675401497998</v>
      </c>
      <c r="AB5" s="51">
        <v>3.9641658672690201</v>
      </c>
      <c r="AC5" s="59">
        <v>0.56956276666167704</v>
      </c>
      <c r="AD5" s="51">
        <v>19.603390609611299</v>
      </c>
      <c r="AE5" s="59">
        <v>1.4539427274299599</v>
      </c>
      <c r="AF5" s="51">
        <v>44.820517236566999</v>
      </c>
      <c r="AG5" s="59">
        <v>1.9437637731435</v>
      </c>
      <c r="AH5" s="51">
        <v>27.835861099603701</v>
      </c>
      <c r="AI5" s="72">
        <v>1.3150534125605999</v>
      </c>
      <c r="AJ5" s="50">
        <v>2.82348424950932</v>
      </c>
      <c r="AK5" s="50">
        <v>0.52122355707867596</v>
      </c>
    </row>
    <row r="6" spans="1:37" ht="14.25" customHeight="1" thickBot="1">
      <c r="A6" s="175" t="s">
        <v>11</v>
      </c>
      <c r="B6" s="177">
        <v>6.7962869878387799</v>
      </c>
      <c r="C6" s="48">
        <v>1.0894068769820899</v>
      </c>
      <c r="D6" s="177">
        <v>24.230167792095401</v>
      </c>
      <c r="E6" s="48">
        <v>1.6529271894581199</v>
      </c>
      <c r="F6" s="177">
        <v>42.843252414947699</v>
      </c>
      <c r="G6" s="48">
        <v>2.0634727930992698</v>
      </c>
      <c r="H6" s="177">
        <v>23.886343504841001</v>
      </c>
      <c r="I6" s="48">
        <v>1.95105804333439</v>
      </c>
      <c r="J6" s="177">
        <v>2.1947166977755801</v>
      </c>
      <c r="K6" s="48">
        <v>0.57511932183924297</v>
      </c>
      <c r="L6" s="182" t="s">
        <v>49</v>
      </c>
      <c r="M6" s="592" t="s">
        <v>235</v>
      </c>
      <c r="N6" s="605">
        <v>1.45590718726472</v>
      </c>
      <c r="O6" s="177">
        <v>0.29625758388345402</v>
      </c>
      <c r="P6" s="48">
        <v>11.5367299255861</v>
      </c>
      <c r="Q6" s="177">
        <v>0.78792168714135402</v>
      </c>
      <c r="R6" s="49">
        <v>39.919764304431702</v>
      </c>
      <c r="S6" s="177">
        <v>1.2299391834153699</v>
      </c>
      <c r="T6" s="49">
        <v>39.736307773943899</v>
      </c>
      <c r="U6" s="177">
        <v>1.2501799480715601</v>
      </c>
      <c r="V6" s="49">
        <v>7.1857367773884597</v>
      </c>
      <c r="W6" s="182">
        <v>0.584579666809798</v>
      </c>
      <c r="X6" s="48" t="s">
        <v>49</v>
      </c>
      <c r="Y6" s="606" t="s">
        <v>235</v>
      </c>
      <c r="Z6" s="598" t="s">
        <v>49</v>
      </c>
      <c r="AA6" s="177" t="s">
        <v>235</v>
      </c>
      <c r="AB6" s="49">
        <v>3.4536092391051398</v>
      </c>
      <c r="AC6" s="177">
        <v>0.85801843821533397</v>
      </c>
      <c r="AD6" s="49">
        <v>23.740326528678899</v>
      </c>
      <c r="AE6" s="177">
        <v>1.7212592143560099</v>
      </c>
      <c r="AF6" s="49">
        <v>50.8600151197586</v>
      </c>
      <c r="AG6" s="177">
        <v>1.8921691949213899</v>
      </c>
      <c r="AH6" s="49">
        <v>20.624529077800599</v>
      </c>
      <c r="AI6" s="182">
        <v>1.3868612192953</v>
      </c>
      <c r="AJ6" s="48">
        <v>0.92232836461766199</v>
      </c>
      <c r="AK6" s="48">
        <v>0.38194835037211899</v>
      </c>
    </row>
    <row r="7" spans="1:37" s="165" customFormat="1" ht="14.25" customHeight="1" thickBot="1">
      <c r="A7" s="60" t="s">
        <v>12</v>
      </c>
      <c r="B7" s="59">
        <v>14.010012965964201</v>
      </c>
      <c r="C7" s="50">
        <v>1.07211074059786</v>
      </c>
      <c r="D7" s="59">
        <v>27.466109288634499</v>
      </c>
      <c r="E7" s="50">
        <v>1.69736118553763</v>
      </c>
      <c r="F7" s="59">
        <v>36.609247468368501</v>
      </c>
      <c r="G7" s="50">
        <v>2.2556974901451801</v>
      </c>
      <c r="H7" s="59">
        <v>19.6510576188405</v>
      </c>
      <c r="I7" s="50">
        <v>1.3050653385850599</v>
      </c>
      <c r="J7" s="59">
        <v>2.22838204374712</v>
      </c>
      <c r="K7" s="50">
        <v>0.64193760738417605</v>
      </c>
      <c r="L7" s="72" t="s">
        <v>49</v>
      </c>
      <c r="M7" s="593" t="s">
        <v>235</v>
      </c>
      <c r="N7" s="607">
        <v>3.0639307514549001</v>
      </c>
      <c r="O7" s="59">
        <v>0.38863593866873902</v>
      </c>
      <c r="P7" s="50">
        <v>13.4081690425812</v>
      </c>
      <c r="Q7" s="59">
        <v>0.71947412682709</v>
      </c>
      <c r="R7" s="51">
        <v>37.230355193962403</v>
      </c>
      <c r="S7" s="59">
        <v>0.98300820964208602</v>
      </c>
      <c r="T7" s="51">
        <v>37.598336607841702</v>
      </c>
      <c r="U7" s="59">
        <v>1.04654568734124</v>
      </c>
      <c r="V7" s="51">
        <v>8.3865415921770392</v>
      </c>
      <c r="W7" s="72">
        <v>0.66236422254624305</v>
      </c>
      <c r="X7" s="50" t="s">
        <v>49</v>
      </c>
      <c r="Y7" s="608" t="s">
        <v>235</v>
      </c>
      <c r="Z7" s="599">
        <v>1.2529710586743401</v>
      </c>
      <c r="AA7" s="59">
        <v>0.21451639229988601</v>
      </c>
      <c r="AB7" s="51">
        <v>7.3370846222495896</v>
      </c>
      <c r="AC7" s="59">
        <v>0.50156192138390099</v>
      </c>
      <c r="AD7" s="51">
        <v>26.088459896241599</v>
      </c>
      <c r="AE7" s="59">
        <v>0.70085395516020299</v>
      </c>
      <c r="AF7" s="51">
        <v>43.396647409053998</v>
      </c>
      <c r="AG7" s="59">
        <v>0.98280163079598104</v>
      </c>
      <c r="AH7" s="51">
        <v>20.1388221171608</v>
      </c>
      <c r="AI7" s="72">
        <v>0.89568998209574702</v>
      </c>
      <c r="AJ7" s="50">
        <v>1.7860148966196201</v>
      </c>
      <c r="AK7" s="50">
        <v>0.27068658108209098</v>
      </c>
    </row>
    <row r="8" spans="1:37" ht="14.25" customHeight="1" thickBot="1">
      <c r="A8" s="175" t="s">
        <v>14</v>
      </c>
      <c r="B8" s="177" t="s">
        <v>551</v>
      </c>
      <c r="C8" s="48">
        <v>0.909238610791541</v>
      </c>
      <c r="D8" s="177" t="s">
        <v>552</v>
      </c>
      <c r="E8" s="48">
        <v>1.6138483225798801</v>
      </c>
      <c r="F8" s="177" t="s">
        <v>553</v>
      </c>
      <c r="G8" s="48">
        <v>2.1819918570100301</v>
      </c>
      <c r="H8" s="177" t="s">
        <v>554</v>
      </c>
      <c r="I8" s="48">
        <v>1.77158821902871</v>
      </c>
      <c r="J8" s="177" t="s">
        <v>555</v>
      </c>
      <c r="K8" s="48">
        <v>0.79029304821816704</v>
      </c>
      <c r="L8" s="182" t="s">
        <v>237</v>
      </c>
      <c r="M8" s="592" t="s">
        <v>235</v>
      </c>
      <c r="N8" s="605" t="s">
        <v>556</v>
      </c>
      <c r="O8" s="177">
        <v>0.41854902520860099</v>
      </c>
      <c r="P8" s="48" t="s">
        <v>557</v>
      </c>
      <c r="Q8" s="177">
        <v>0.969815014415776</v>
      </c>
      <c r="R8" s="49" t="s">
        <v>558</v>
      </c>
      <c r="S8" s="177">
        <v>2.0118794606683799</v>
      </c>
      <c r="T8" s="49" t="s">
        <v>559</v>
      </c>
      <c r="U8" s="177">
        <v>2.0124861879062901</v>
      </c>
      <c r="V8" s="49" t="s">
        <v>560</v>
      </c>
      <c r="W8" s="182">
        <v>0.76674636806172003</v>
      </c>
      <c r="X8" s="48" t="s">
        <v>237</v>
      </c>
      <c r="Y8" s="606" t="s">
        <v>235</v>
      </c>
      <c r="Z8" s="598" t="s">
        <v>237</v>
      </c>
      <c r="AA8" s="177" t="s">
        <v>235</v>
      </c>
      <c r="AB8" s="49" t="s">
        <v>561</v>
      </c>
      <c r="AC8" s="177">
        <v>0.83886805477687099</v>
      </c>
      <c r="AD8" s="49" t="s">
        <v>562</v>
      </c>
      <c r="AE8" s="177">
        <v>1.72141294998629</v>
      </c>
      <c r="AF8" s="49" t="s">
        <v>563</v>
      </c>
      <c r="AG8" s="177">
        <v>1.66658345117379</v>
      </c>
      <c r="AH8" s="49" t="s">
        <v>564</v>
      </c>
      <c r="AI8" s="182">
        <v>1.05291394731891</v>
      </c>
      <c r="AJ8" s="48" t="s">
        <v>237</v>
      </c>
      <c r="AK8" s="48" t="s">
        <v>235</v>
      </c>
    </row>
    <row r="9" spans="1:37" s="165" customFormat="1" ht="14.25" customHeight="1" thickBot="1">
      <c r="A9" s="60" t="s">
        <v>13</v>
      </c>
      <c r="B9" s="59">
        <v>8.3372239731149094</v>
      </c>
      <c r="C9" s="50">
        <v>0.92321682390139204</v>
      </c>
      <c r="D9" s="59">
        <v>25.6137610012088</v>
      </c>
      <c r="E9" s="50">
        <v>1.7783426229911401</v>
      </c>
      <c r="F9" s="59">
        <v>39.970375635066603</v>
      </c>
      <c r="G9" s="50">
        <v>1.60461258714102</v>
      </c>
      <c r="H9" s="59">
        <v>23.2291779951329</v>
      </c>
      <c r="I9" s="50">
        <v>1.3474815340035</v>
      </c>
      <c r="J9" s="59">
        <v>2.8080728180574699</v>
      </c>
      <c r="K9" s="50">
        <v>0.62480357222721505</v>
      </c>
      <c r="L9" s="72" t="s">
        <v>49</v>
      </c>
      <c r="M9" s="593" t="s">
        <v>235</v>
      </c>
      <c r="N9" s="607">
        <v>0.85676168750816495</v>
      </c>
      <c r="O9" s="59">
        <v>0.225183098330479</v>
      </c>
      <c r="P9" s="50">
        <v>9.7593202099777994</v>
      </c>
      <c r="Q9" s="59">
        <v>0.75917481912334195</v>
      </c>
      <c r="R9" s="51">
        <v>42.424216270128703</v>
      </c>
      <c r="S9" s="59">
        <v>1.46998211230593</v>
      </c>
      <c r="T9" s="51">
        <v>40.538901958865502</v>
      </c>
      <c r="U9" s="59">
        <v>1.5780452385525201</v>
      </c>
      <c r="V9" s="51">
        <v>6.2037129791791301</v>
      </c>
      <c r="W9" s="72">
        <v>0.77885441774756003</v>
      </c>
      <c r="X9" s="50" t="s">
        <v>49</v>
      </c>
      <c r="Y9" s="608" t="s">
        <v>235</v>
      </c>
      <c r="Z9" s="599" t="s">
        <v>49</v>
      </c>
      <c r="AA9" s="59" t="s">
        <v>235</v>
      </c>
      <c r="AB9" s="51">
        <v>2.5654473105548399</v>
      </c>
      <c r="AC9" s="59">
        <v>0.41077588848410801</v>
      </c>
      <c r="AD9" s="51">
        <v>28.853528563364002</v>
      </c>
      <c r="AE9" s="59">
        <v>1.2206935575904001</v>
      </c>
      <c r="AF9" s="51">
        <v>54.912194426757203</v>
      </c>
      <c r="AG9" s="59">
        <v>1.2617262301910199</v>
      </c>
      <c r="AH9" s="51">
        <v>13.1798280583092</v>
      </c>
      <c r="AI9" s="72">
        <v>0.92894791642609598</v>
      </c>
      <c r="AJ9" s="50" t="s">
        <v>49</v>
      </c>
      <c r="AK9" s="50" t="s">
        <v>235</v>
      </c>
    </row>
    <row r="10" spans="1:37" ht="14.25" customHeight="1" thickBot="1">
      <c r="A10" s="175" t="s">
        <v>15</v>
      </c>
      <c r="B10" s="177">
        <v>8.3577069443268499</v>
      </c>
      <c r="C10" s="48">
        <v>0.95318816655942995</v>
      </c>
      <c r="D10" s="177">
        <v>21.8515409413078</v>
      </c>
      <c r="E10" s="48">
        <v>1.6378263272821001</v>
      </c>
      <c r="F10" s="177">
        <v>40.678843353461097</v>
      </c>
      <c r="G10" s="48">
        <v>1.83082859587484</v>
      </c>
      <c r="H10" s="177">
        <v>26.2502863272708</v>
      </c>
      <c r="I10" s="48">
        <v>1.43418830406683</v>
      </c>
      <c r="J10" s="177">
        <v>2.8062473568456499</v>
      </c>
      <c r="K10" s="48">
        <v>0.65583999434458795</v>
      </c>
      <c r="L10" s="182" t="s">
        <v>49</v>
      </c>
      <c r="M10" s="592" t="s">
        <v>235</v>
      </c>
      <c r="N10" s="605">
        <v>2.7550217309170502</v>
      </c>
      <c r="O10" s="177">
        <v>0.42206336349463902</v>
      </c>
      <c r="P10" s="48">
        <v>12.0858068261587</v>
      </c>
      <c r="Q10" s="177">
        <v>0.764744130384585</v>
      </c>
      <c r="R10" s="49">
        <v>38.857014682140502</v>
      </c>
      <c r="S10" s="177">
        <v>1.2784145097177599</v>
      </c>
      <c r="T10" s="49">
        <v>38.842462497706499</v>
      </c>
      <c r="U10" s="177">
        <v>1.41657928075823</v>
      </c>
      <c r="V10" s="49">
        <v>7.3067979877865801</v>
      </c>
      <c r="W10" s="182">
        <v>0.68209208308326197</v>
      </c>
      <c r="X10" s="48" t="s">
        <v>49</v>
      </c>
      <c r="Y10" s="606" t="s">
        <v>235</v>
      </c>
      <c r="Z10" s="598">
        <v>1.52616096406313</v>
      </c>
      <c r="AA10" s="177">
        <v>0.20625046582661399</v>
      </c>
      <c r="AB10" s="49">
        <v>4.0926332900448701</v>
      </c>
      <c r="AC10" s="177">
        <v>0.53392363917555097</v>
      </c>
      <c r="AD10" s="49">
        <v>23.512034416263901</v>
      </c>
      <c r="AE10" s="177">
        <v>1.1886929611083099</v>
      </c>
      <c r="AF10" s="49">
        <v>52.262042582229</v>
      </c>
      <c r="AG10" s="177">
        <v>1.32589925618897</v>
      </c>
      <c r="AH10" s="49">
        <v>17.716197016731499</v>
      </c>
      <c r="AI10" s="182">
        <v>1.2177095288155</v>
      </c>
      <c r="AJ10" s="48">
        <v>0.89093173066773201</v>
      </c>
      <c r="AK10" s="48">
        <v>0.29575536426099203</v>
      </c>
    </row>
    <row r="11" spans="1:37" s="165" customFormat="1" ht="14.25" customHeight="1" thickBot="1">
      <c r="A11" s="60" t="s">
        <v>197</v>
      </c>
      <c r="B11" s="59">
        <v>14.8920647652313</v>
      </c>
      <c r="C11" s="50">
        <v>2.1791154041229301</v>
      </c>
      <c r="D11" s="59">
        <v>30.7516741723861</v>
      </c>
      <c r="E11" s="50">
        <v>2.3426388347658</v>
      </c>
      <c r="F11" s="59">
        <v>36.680574059617904</v>
      </c>
      <c r="G11" s="50">
        <v>2.2372529272850401</v>
      </c>
      <c r="H11" s="59">
        <v>15.3840278646885</v>
      </c>
      <c r="I11" s="50">
        <v>1.5375458368505901</v>
      </c>
      <c r="J11" s="59">
        <v>2.2210300567272498</v>
      </c>
      <c r="K11" s="50">
        <v>0.93339639902628702</v>
      </c>
      <c r="L11" s="72" t="s">
        <v>49</v>
      </c>
      <c r="M11" s="593" t="s">
        <v>235</v>
      </c>
      <c r="N11" s="607">
        <v>3.2739314044974699</v>
      </c>
      <c r="O11" s="59">
        <v>0.51598138341385702</v>
      </c>
      <c r="P11" s="50">
        <v>16.680697230168501</v>
      </c>
      <c r="Q11" s="59">
        <v>0.99872042463715605</v>
      </c>
      <c r="R11" s="51">
        <v>41.285438691522998</v>
      </c>
      <c r="S11" s="59">
        <v>1.80709297806726</v>
      </c>
      <c r="T11" s="51">
        <v>32.609727677387603</v>
      </c>
      <c r="U11" s="59">
        <v>1.34043126704312</v>
      </c>
      <c r="V11" s="51">
        <v>5.8816070982513198</v>
      </c>
      <c r="W11" s="72">
        <v>0.72746130917039997</v>
      </c>
      <c r="X11" s="50" t="s">
        <v>49</v>
      </c>
      <c r="Y11" s="608" t="s">
        <v>235</v>
      </c>
      <c r="Z11" s="599">
        <v>0.70532016994997504</v>
      </c>
      <c r="AA11" s="59">
        <v>0.24295640279678199</v>
      </c>
      <c r="AB11" s="51">
        <v>3.71600580539836</v>
      </c>
      <c r="AC11" s="59">
        <v>0.59557277373972894</v>
      </c>
      <c r="AD11" s="51">
        <v>22.7038033167428</v>
      </c>
      <c r="AE11" s="59">
        <v>1.39238131598367</v>
      </c>
      <c r="AF11" s="51">
        <v>48.583178274494401</v>
      </c>
      <c r="AG11" s="59">
        <v>1.64477433368204</v>
      </c>
      <c r="AH11" s="51">
        <v>22.8399357282496</v>
      </c>
      <c r="AI11" s="72">
        <v>1.5587755094767399</v>
      </c>
      <c r="AJ11" s="50">
        <v>1.4517567051648701</v>
      </c>
      <c r="AK11" s="50">
        <v>0.41288888952706998</v>
      </c>
    </row>
    <row r="12" spans="1:37" ht="14.25" customHeight="1" thickBot="1">
      <c r="A12" s="176" t="s">
        <v>16</v>
      </c>
      <c r="B12" s="186">
        <v>7.4518258491998601</v>
      </c>
      <c r="C12" s="185">
        <v>1.0267772626748</v>
      </c>
      <c r="D12" s="186">
        <v>21.530762608505501</v>
      </c>
      <c r="E12" s="185">
        <v>1.68470808728692</v>
      </c>
      <c r="F12" s="186">
        <v>42.408014080752103</v>
      </c>
      <c r="G12" s="185">
        <v>2.5868507373296401</v>
      </c>
      <c r="H12" s="186">
        <v>26.307389179635699</v>
      </c>
      <c r="I12" s="185">
        <v>2.0112928995878301</v>
      </c>
      <c r="J12" s="186">
        <v>2.2610802100596699</v>
      </c>
      <c r="K12" s="185">
        <v>0.66910305053704999</v>
      </c>
      <c r="L12" s="184" t="s">
        <v>49</v>
      </c>
      <c r="M12" s="594" t="s">
        <v>235</v>
      </c>
      <c r="N12" s="609">
        <v>0.56219380442054201</v>
      </c>
      <c r="O12" s="186">
        <v>0.153508877074642</v>
      </c>
      <c r="P12" s="185">
        <v>7.9732653772346804</v>
      </c>
      <c r="Q12" s="186">
        <v>0.62594204689852595</v>
      </c>
      <c r="R12" s="527">
        <v>38.369938046357397</v>
      </c>
      <c r="S12" s="186">
        <v>1.31569431754281</v>
      </c>
      <c r="T12" s="527">
        <v>46.795790582981503</v>
      </c>
      <c r="U12" s="186">
        <v>1.34015338761472</v>
      </c>
      <c r="V12" s="527">
        <v>6.2298779444586101</v>
      </c>
      <c r="W12" s="184">
        <v>0.60354296886483505</v>
      </c>
      <c r="X12" s="185" t="s">
        <v>49</v>
      </c>
      <c r="Y12" s="610" t="s">
        <v>235</v>
      </c>
      <c r="Z12" s="600" t="s">
        <v>49</v>
      </c>
      <c r="AA12" s="186" t="s">
        <v>235</v>
      </c>
      <c r="AB12" s="527">
        <v>2.6451526302856299</v>
      </c>
      <c r="AC12" s="186">
        <v>0.79266196026256297</v>
      </c>
      <c r="AD12" s="527">
        <v>23.285809719914798</v>
      </c>
      <c r="AE12" s="186">
        <v>1.8787645747466399</v>
      </c>
      <c r="AF12" s="527">
        <v>57.193542546347601</v>
      </c>
      <c r="AG12" s="186">
        <v>2.1031838551922801</v>
      </c>
      <c r="AH12" s="527">
        <v>16.246944219352599</v>
      </c>
      <c r="AI12" s="184">
        <v>1.8176795744174801</v>
      </c>
      <c r="AJ12" s="185">
        <v>0.54677726820434902</v>
      </c>
      <c r="AK12" s="185">
        <v>0.36760703171596598</v>
      </c>
    </row>
    <row r="13" spans="1:37" s="165" customFormat="1" ht="14.25" customHeight="1" thickBot="1">
      <c r="A13" s="60" t="s">
        <v>17</v>
      </c>
      <c r="B13" s="59">
        <v>13.475558045517801</v>
      </c>
      <c r="C13" s="50">
        <v>0.88393563701855404</v>
      </c>
      <c r="D13" s="59">
        <v>30.792981265713902</v>
      </c>
      <c r="E13" s="50">
        <v>1.3753674557956199</v>
      </c>
      <c r="F13" s="59">
        <v>41.570250620987501</v>
      </c>
      <c r="G13" s="50">
        <v>1.2140469054316101</v>
      </c>
      <c r="H13" s="59">
        <v>13.4962692345341</v>
      </c>
      <c r="I13" s="50">
        <v>1.0244173765283799</v>
      </c>
      <c r="J13" s="59">
        <v>0.65133166299030099</v>
      </c>
      <c r="K13" s="50">
        <v>0.217544533645324</v>
      </c>
      <c r="L13" s="72" t="s">
        <v>49</v>
      </c>
      <c r="M13" s="593" t="s">
        <v>235</v>
      </c>
      <c r="N13" s="607">
        <v>2.2963348075579599</v>
      </c>
      <c r="O13" s="59">
        <v>0.55207235291727197</v>
      </c>
      <c r="P13" s="50">
        <v>16.028382928588901</v>
      </c>
      <c r="Q13" s="59">
        <v>1.1673729193329301</v>
      </c>
      <c r="R13" s="51">
        <v>44.119250424135799</v>
      </c>
      <c r="S13" s="59">
        <v>1.7456563941810199</v>
      </c>
      <c r="T13" s="51">
        <v>33.299984889106597</v>
      </c>
      <c r="U13" s="59">
        <v>1.6493693054793499</v>
      </c>
      <c r="V13" s="51">
        <v>4.1329688658365002</v>
      </c>
      <c r="W13" s="72">
        <v>0.77874764544407105</v>
      </c>
      <c r="X13" s="50" t="s">
        <v>49</v>
      </c>
      <c r="Y13" s="608" t="s">
        <v>235</v>
      </c>
      <c r="Z13" s="599">
        <v>1.0070695485813299</v>
      </c>
      <c r="AA13" s="59">
        <v>0.31883288479758298</v>
      </c>
      <c r="AB13" s="51">
        <v>7.1443307490911003</v>
      </c>
      <c r="AC13" s="59">
        <v>0.97368985541735598</v>
      </c>
      <c r="AD13" s="51">
        <v>32.303466902582699</v>
      </c>
      <c r="AE13" s="59">
        <v>1.4318962320559001</v>
      </c>
      <c r="AF13" s="51">
        <v>47.544937390704298</v>
      </c>
      <c r="AG13" s="59">
        <v>1.77472013498883</v>
      </c>
      <c r="AH13" s="51">
        <v>11.6201662107541</v>
      </c>
      <c r="AI13" s="72">
        <v>1.09629954792081</v>
      </c>
      <c r="AJ13" s="50" t="s">
        <v>49</v>
      </c>
      <c r="AK13" s="50" t="s">
        <v>235</v>
      </c>
    </row>
    <row r="14" spans="1:37" ht="14.25" customHeight="1" thickBot="1">
      <c r="A14" s="175" t="s">
        <v>18</v>
      </c>
      <c r="B14" s="177">
        <v>5.0717704188572297</v>
      </c>
      <c r="C14" s="48">
        <v>0.73954730121277001</v>
      </c>
      <c r="D14" s="177">
        <v>18.601594179069799</v>
      </c>
      <c r="E14" s="48">
        <v>1.3492332216590901</v>
      </c>
      <c r="F14" s="177">
        <v>39.394456655934</v>
      </c>
      <c r="G14" s="48">
        <v>1.89608889818909</v>
      </c>
      <c r="H14" s="177">
        <v>31.844221959504701</v>
      </c>
      <c r="I14" s="48">
        <v>1.81616406618058</v>
      </c>
      <c r="J14" s="177">
        <v>4.9593194434142296</v>
      </c>
      <c r="K14" s="48">
        <v>0.73867119917684498</v>
      </c>
      <c r="L14" s="182" t="s">
        <v>49</v>
      </c>
      <c r="M14" s="592" t="s">
        <v>235</v>
      </c>
      <c r="N14" s="605">
        <v>1.9230920036823</v>
      </c>
      <c r="O14" s="177">
        <v>0.27669556991951799</v>
      </c>
      <c r="P14" s="48">
        <v>12.0365612853551</v>
      </c>
      <c r="Q14" s="177">
        <v>0.75973233730638801</v>
      </c>
      <c r="R14" s="49">
        <v>37.7165062287173</v>
      </c>
      <c r="S14" s="177">
        <v>0.99078194913960804</v>
      </c>
      <c r="T14" s="49">
        <v>39.552931707736398</v>
      </c>
      <c r="U14" s="177">
        <v>0.992164242399732</v>
      </c>
      <c r="V14" s="49">
        <v>8.3650864967124399</v>
      </c>
      <c r="W14" s="182">
        <v>0.61150657769167505</v>
      </c>
      <c r="X14" s="48" t="s">
        <v>49</v>
      </c>
      <c r="Y14" s="606" t="s">
        <v>235</v>
      </c>
      <c r="Z14" s="598">
        <v>0.62724153558319895</v>
      </c>
      <c r="AA14" s="177">
        <v>0.18433864769118399</v>
      </c>
      <c r="AB14" s="49">
        <v>6.0855729380092001</v>
      </c>
      <c r="AC14" s="177">
        <v>0.57505062133075602</v>
      </c>
      <c r="AD14" s="49">
        <v>27.842915809177299</v>
      </c>
      <c r="AE14" s="177">
        <v>1.0814598268511999</v>
      </c>
      <c r="AF14" s="49">
        <v>46.666062031517498</v>
      </c>
      <c r="AG14" s="177">
        <v>1.5520106996882901</v>
      </c>
      <c r="AH14" s="49">
        <v>17.245487880834499</v>
      </c>
      <c r="AI14" s="182">
        <v>1.0180480076704701</v>
      </c>
      <c r="AJ14" s="48">
        <v>1.53271980487829</v>
      </c>
      <c r="AK14" s="48">
        <v>0.35394923275747198</v>
      </c>
    </row>
    <row r="15" spans="1:37" s="165" customFormat="1" ht="14.25" customHeight="1" thickBot="1">
      <c r="A15" s="60" t="s">
        <v>19</v>
      </c>
      <c r="B15" s="59">
        <v>6.4450813121802701</v>
      </c>
      <c r="C15" s="50">
        <v>0.90785706656564202</v>
      </c>
      <c r="D15" s="59">
        <v>15.872288643954001</v>
      </c>
      <c r="E15" s="50">
        <v>1.67178883281154</v>
      </c>
      <c r="F15" s="59">
        <v>36.538483748639798</v>
      </c>
      <c r="G15" s="50">
        <v>2.3546772711415702</v>
      </c>
      <c r="H15" s="59">
        <v>32.504752587304303</v>
      </c>
      <c r="I15" s="50">
        <v>2.16852116879853</v>
      </c>
      <c r="J15" s="59">
        <v>8.2656010684695609</v>
      </c>
      <c r="K15" s="50">
        <v>0.96792510496081596</v>
      </c>
      <c r="L15" s="72" t="s">
        <v>49</v>
      </c>
      <c r="M15" s="593" t="s">
        <v>235</v>
      </c>
      <c r="N15" s="607">
        <v>2.4002449127110999</v>
      </c>
      <c r="O15" s="59">
        <v>0.382414790151413</v>
      </c>
      <c r="P15" s="50">
        <v>8.80536674659756</v>
      </c>
      <c r="Q15" s="59">
        <v>0.73479811401466</v>
      </c>
      <c r="R15" s="51">
        <v>30.252310809371501</v>
      </c>
      <c r="S15" s="59">
        <v>1.41150260233183</v>
      </c>
      <c r="T15" s="51">
        <v>41.929360496587101</v>
      </c>
      <c r="U15" s="59">
        <v>1.3841853571837901</v>
      </c>
      <c r="V15" s="51">
        <v>15.386591306867</v>
      </c>
      <c r="W15" s="72">
        <v>1.00941694900444</v>
      </c>
      <c r="X15" s="50">
        <v>1.22612572786574</v>
      </c>
      <c r="Y15" s="608">
        <v>0.378420910110914</v>
      </c>
      <c r="Z15" s="599">
        <v>0.92384340952991095</v>
      </c>
      <c r="AA15" s="59">
        <v>0.27161230368672601</v>
      </c>
      <c r="AB15" s="51">
        <v>2.6412086454134198</v>
      </c>
      <c r="AC15" s="59">
        <v>0.46176940614859102</v>
      </c>
      <c r="AD15" s="51">
        <v>16.543215313611402</v>
      </c>
      <c r="AE15" s="59">
        <v>1.1328686349766499</v>
      </c>
      <c r="AF15" s="51">
        <v>43.637754056167601</v>
      </c>
      <c r="AG15" s="59">
        <v>1.4360126846279899</v>
      </c>
      <c r="AH15" s="51">
        <v>31.9493445822715</v>
      </c>
      <c r="AI15" s="72">
        <v>1.24027793022889</v>
      </c>
      <c r="AJ15" s="50">
        <v>4.3046339930063002</v>
      </c>
      <c r="AK15" s="50">
        <v>0.71684385877400703</v>
      </c>
    </row>
    <row r="16" spans="1:37" ht="14.25" customHeight="1" thickBot="1">
      <c r="A16" s="175" t="s">
        <v>469</v>
      </c>
      <c r="B16" s="177">
        <v>9.0668676922457792</v>
      </c>
      <c r="C16" s="48">
        <v>1.1227531257380501</v>
      </c>
      <c r="D16" s="177">
        <v>25.309454336357501</v>
      </c>
      <c r="E16" s="48">
        <v>1.7770525114695901</v>
      </c>
      <c r="F16" s="177">
        <v>39.313880256174798</v>
      </c>
      <c r="G16" s="48">
        <v>2.0055958930198798</v>
      </c>
      <c r="H16" s="177">
        <v>24.0362297767483</v>
      </c>
      <c r="I16" s="48">
        <v>1.6192699854139101</v>
      </c>
      <c r="J16" s="177">
        <v>2.2228260171303198</v>
      </c>
      <c r="K16" s="48">
        <v>0.44427646155728201</v>
      </c>
      <c r="L16" s="182" t="s">
        <v>49</v>
      </c>
      <c r="M16" s="592" t="s">
        <v>235</v>
      </c>
      <c r="N16" s="605">
        <v>2.0453673532283698</v>
      </c>
      <c r="O16" s="177">
        <v>0.39741151731235902</v>
      </c>
      <c r="P16" s="48">
        <v>13.005568121307199</v>
      </c>
      <c r="Q16" s="177">
        <v>0.99444567629337499</v>
      </c>
      <c r="R16" s="49">
        <v>38.876483133030199</v>
      </c>
      <c r="S16" s="177">
        <v>1.26170518152773</v>
      </c>
      <c r="T16" s="49">
        <v>38.668619268699103</v>
      </c>
      <c r="U16" s="177">
        <v>1.49157456515899</v>
      </c>
      <c r="V16" s="49">
        <v>7.3074277345758398</v>
      </c>
      <c r="W16" s="182">
        <v>0.67308379237229898</v>
      </c>
      <c r="X16" s="48" t="s">
        <v>49</v>
      </c>
      <c r="Y16" s="606" t="s">
        <v>235</v>
      </c>
      <c r="Z16" s="598" t="s">
        <v>49</v>
      </c>
      <c r="AA16" s="177" t="s">
        <v>235</v>
      </c>
      <c r="AB16" s="49">
        <v>2.71961688816838</v>
      </c>
      <c r="AC16" s="177">
        <v>0.54138035431068798</v>
      </c>
      <c r="AD16" s="49">
        <v>16.9675081154525</v>
      </c>
      <c r="AE16" s="177">
        <v>1.23390282326227</v>
      </c>
      <c r="AF16" s="49">
        <v>53.492866436927102</v>
      </c>
      <c r="AG16" s="177">
        <v>1.56132462861865</v>
      </c>
      <c r="AH16" s="49">
        <v>25.196564466114101</v>
      </c>
      <c r="AI16" s="182">
        <v>1.4721652829209999</v>
      </c>
      <c r="AJ16" s="48">
        <v>1.1447968871591101</v>
      </c>
      <c r="AK16" s="48">
        <v>0.48862811447344001</v>
      </c>
    </row>
    <row r="17" spans="1:37" s="164" customFormat="1" ht="14.25" customHeight="1" thickBot="1">
      <c r="A17" s="60" t="s">
        <v>505</v>
      </c>
      <c r="B17" s="59">
        <v>14.5348760743451</v>
      </c>
      <c r="C17" s="50">
        <v>0.90968223799688896</v>
      </c>
      <c r="D17" s="59">
        <v>28.5827417997968</v>
      </c>
      <c r="E17" s="50">
        <v>1.2941550773969399</v>
      </c>
      <c r="F17" s="59">
        <v>36.9508948212085</v>
      </c>
      <c r="G17" s="50">
        <v>1.3103677617133</v>
      </c>
      <c r="H17" s="59">
        <v>17.911258394876299</v>
      </c>
      <c r="I17" s="50">
        <v>1.1011408465861301</v>
      </c>
      <c r="J17" s="59">
        <v>1.9993799814418101</v>
      </c>
      <c r="K17" s="50">
        <v>0.39087488598777598</v>
      </c>
      <c r="L17" s="72" t="s">
        <v>49</v>
      </c>
      <c r="M17" s="593" t="s">
        <v>235</v>
      </c>
      <c r="N17" s="607">
        <v>2.5819116531146</v>
      </c>
      <c r="O17" s="59">
        <v>0.32646615008788998</v>
      </c>
      <c r="P17" s="50">
        <v>16.0006663688165</v>
      </c>
      <c r="Q17" s="59">
        <v>0.82076004701689198</v>
      </c>
      <c r="R17" s="51">
        <v>43.595421936479198</v>
      </c>
      <c r="S17" s="59">
        <v>1.0883305418518301</v>
      </c>
      <c r="T17" s="51">
        <v>33.2177497479083</v>
      </c>
      <c r="U17" s="59">
        <v>0.94790826777628601</v>
      </c>
      <c r="V17" s="51">
        <v>4.5081150581075402</v>
      </c>
      <c r="W17" s="72">
        <v>0.44203488292836701</v>
      </c>
      <c r="X17" s="50" t="s">
        <v>49</v>
      </c>
      <c r="Y17" s="608" t="s">
        <v>235</v>
      </c>
      <c r="Z17" s="599">
        <v>0.56202960302262495</v>
      </c>
      <c r="AA17" s="59">
        <v>0.21676481075305001</v>
      </c>
      <c r="AB17" s="51">
        <v>4.2829697873822203</v>
      </c>
      <c r="AC17" s="59">
        <v>0.54595119257478597</v>
      </c>
      <c r="AD17" s="51">
        <v>22.762017548959001</v>
      </c>
      <c r="AE17" s="59">
        <v>1.2195437567583201</v>
      </c>
      <c r="AF17" s="51">
        <v>53.185485051836999</v>
      </c>
      <c r="AG17" s="59">
        <v>1.3560459798336999</v>
      </c>
      <c r="AH17" s="51">
        <v>18.2956147077122</v>
      </c>
      <c r="AI17" s="72">
        <v>1.0478296805507501</v>
      </c>
      <c r="AJ17" s="50">
        <v>0.91188330108703097</v>
      </c>
      <c r="AK17" s="50">
        <v>0.247539893649041</v>
      </c>
    </row>
    <row r="18" spans="1:37" s="165" customFormat="1" ht="14.25" customHeight="1" thickBot="1">
      <c r="A18" s="175" t="s">
        <v>517</v>
      </c>
      <c r="B18" s="177">
        <v>8.9848286811421492</v>
      </c>
      <c r="C18" s="48">
        <v>1.11959622136662</v>
      </c>
      <c r="D18" s="177">
        <v>26.502921096335299</v>
      </c>
      <c r="E18" s="48">
        <v>1.5776586305611999</v>
      </c>
      <c r="F18" s="177">
        <v>44.183370397406001</v>
      </c>
      <c r="G18" s="48">
        <v>2.03027122888885</v>
      </c>
      <c r="H18" s="177">
        <v>18.324696987491201</v>
      </c>
      <c r="I18" s="48">
        <v>1.46747078210235</v>
      </c>
      <c r="J18" s="177">
        <v>1.91337729726261</v>
      </c>
      <c r="K18" s="48">
        <v>0.53065966825192501</v>
      </c>
      <c r="L18" s="182" t="s">
        <v>49</v>
      </c>
      <c r="M18" s="592" t="s">
        <v>235</v>
      </c>
      <c r="N18" s="605">
        <v>2.0375001085463902</v>
      </c>
      <c r="O18" s="177">
        <v>0.49519995652731302</v>
      </c>
      <c r="P18" s="48">
        <v>11.6624352560391</v>
      </c>
      <c r="Q18" s="177">
        <v>1.0360781604062099</v>
      </c>
      <c r="R18" s="49">
        <v>36.0330122427183</v>
      </c>
      <c r="S18" s="177">
        <v>1.6955786004987199</v>
      </c>
      <c r="T18" s="49">
        <v>39.826803231948297</v>
      </c>
      <c r="U18" s="177">
        <v>1.52747712592636</v>
      </c>
      <c r="V18" s="49">
        <v>9.9088762432351505</v>
      </c>
      <c r="W18" s="182">
        <v>0.92759691399134603</v>
      </c>
      <c r="X18" s="48">
        <v>0.53137291751272497</v>
      </c>
      <c r="Y18" s="606">
        <v>0.224680513951827</v>
      </c>
      <c r="Z18" s="598">
        <v>0.92156762527829095</v>
      </c>
      <c r="AA18" s="177">
        <v>0.622157657683021</v>
      </c>
      <c r="AB18" s="49">
        <v>8.9702199934315701</v>
      </c>
      <c r="AC18" s="177">
        <v>1.7082770503143601</v>
      </c>
      <c r="AD18" s="49">
        <v>35.631461111649401</v>
      </c>
      <c r="AE18" s="177">
        <v>2.8014766720144002</v>
      </c>
      <c r="AF18" s="49">
        <v>41.158539030774001</v>
      </c>
      <c r="AG18" s="177">
        <v>2.9644595278822101</v>
      </c>
      <c r="AH18" s="49">
        <v>12.9444214789958</v>
      </c>
      <c r="AI18" s="182">
        <v>1.9418306144258799</v>
      </c>
      <c r="AJ18" s="48" t="s">
        <v>49</v>
      </c>
      <c r="AK18" s="48" t="s">
        <v>235</v>
      </c>
    </row>
    <row r="19" spans="1:37" ht="14.25" customHeight="1" thickBot="1">
      <c r="A19" s="60" t="s">
        <v>20</v>
      </c>
      <c r="B19" s="59">
        <v>10.897944457438101</v>
      </c>
      <c r="C19" s="50">
        <v>1.2318574683327701</v>
      </c>
      <c r="D19" s="59">
        <v>25.334520549161802</v>
      </c>
      <c r="E19" s="50">
        <v>1.9175997597861001</v>
      </c>
      <c r="F19" s="59">
        <v>43.201300211573098</v>
      </c>
      <c r="G19" s="50">
        <v>2.1246520710006198</v>
      </c>
      <c r="H19" s="59">
        <v>19.2610823493048</v>
      </c>
      <c r="I19" s="50">
        <v>1.4398194311844801</v>
      </c>
      <c r="J19" s="59">
        <v>1.29115322135629</v>
      </c>
      <c r="K19" s="50">
        <v>0.49349041053625697</v>
      </c>
      <c r="L19" s="72" t="s">
        <v>49</v>
      </c>
      <c r="M19" s="593" t="s">
        <v>235</v>
      </c>
      <c r="N19" s="607">
        <v>2.39853073959552</v>
      </c>
      <c r="O19" s="59">
        <v>0.52193726279033403</v>
      </c>
      <c r="P19" s="50">
        <v>11.600103032395699</v>
      </c>
      <c r="Q19" s="59">
        <v>1.06975517230251</v>
      </c>
      <c r="R19" s="51">
        <v>42.188819687012</v>
      </c>
      <c r="S19" s="59">
        <v>1.5656423997712401</v>
      </c>
      <c r="T19" s="51">
        <v>37.928871398565697</v>
      </c>
      <c r="U19" s="59">
        <v>1.72995301503048</v>
      </c>
      <c r="V19" s="51">
        <v>5.80233422405583</v>
      </c>
      <c r="W19" s="72">
        <v>0.80021791294511502</v>
      </c>
      <c r="X19" s="50" t="s">
        <v>49</v>
      </c>
      <c r="Y19" s="608" t="s">
        <v>235</v>
      </c>
      <c r="Z19" s="599">
        <v>0.65155637912863196</v>
      </c>
      <c r="AA19" s="59">
        <v>0.24950596895748101</v>
      </c>
      <c r="AB19" s="51">
        <v>4.3537877248374697</v>
      </c>
      <c r="AC19" s="59">
        <v>0.66494652824192702</v>
      </c>
      <c r="AD19" s="51">
        <v>27.295734575696802</v>
      </c>
      <c r="AE19" s="59">
        <v>1.42199200459035</v>
      </c>
      <c r="AF19" s="51">
        <v>49.301463281437101</v>
      </c>
      <c r="AG19" s="59">
        <v>1.4556968669074299</v>
      </c>
      <c r="AH19" s="51">
        <v>17.269721502887801</v>
      </c>
      <c r="AI19" s="72">
        <v>1.22057911399696</v>
      </c>
      <c r="AJ19" s="50">
        <v>1.12773653601221</v>
      </c>
      <c r="AK19" s="50">
        <v>0.33087826920568197</v>
      </c>
    </row>
    <row r="20" spans="1:37" s="165" customFormat="1" ht="14.25" customHeight="1" thickBot="1">
      <c r="A20" s="176" t="s">
        <v>21</v>
      </c>
      <c r="B20" s="186">
        <v>8.9327173373589996</v>
      </c>
      <c r="C20" s="185">
        <v>1.0236235796081199</v>
      </c>
      <c r="D20" s="186">
        <v>30.370504882482301</v>
      </c>
      <c r="E20" s="185">
        <v>1.50402142060502</v>
      </c>
      <c r="F20" s="186">
        <v>43.680516472439898</v>
      </c>
      <c r="G20" s="185">
        <v>1.5334781056982001</v>
      </c>
      <c r="H20" s="186">
        <v>15.979732900163601</v>
      </c>
      <c r="I20" s="185">
        <v>1.25346843473221</v>
      </c>
      <c r="J20" s="186">
        <v>1.0365284075551</v>
      </c>
      <c r="K20" s="185">
        <v>0.43209645098064198</v>
      </c>
      <c r="L20" s="184" t="s">
        <v>49</v>
      </c>
      <c r="M20" s="594" t="s">
        <v>235</v>
      </c>
      <c r="N20" s="609">
        <v>1.82459931724573</v>
      </c>
      <c r="O20" s="186">
        <v>0.41770283721141799</v>
      </c>
      <c r="P20" s="185">
        <v>14.654238429771301</v>
      </c>
      <c r="Q20" s="186">
        <v>1.20937809969729</v>
      </c>
      <c r="R20" s="527">
        <v>44.203097578835703</v>
      </c>
      <c r="S20" s="186">
        <v>1.5969248425717899</v>
      </c>
      <c r="T20" s="527">
        <v>35.312920162956402</v>
      </c>
      <c r="U20" s="186">
        <v>1.6446628845703399</v>
      </c>
      <c r="V20" s="527">
        <v>3.9293706492574798</v>
      </c>
      <c r="W20" s="184">
        <v>0.67928670600580798</v>
      </c>
      <c r="X20" s="185" t="s">
        <v>49</v>
      </c>
      <c r="Y20" s="610" t="s">
        <v>235</v>
      </c>
      <c r="Z20" s="600">
        <v>1.09099259865912</v>
      </c>
      <c r="AA20" s="186">
        <v>0.43379620012602299</v>
      </c>
      <c r="AB20" s="527">
        <v>8.0831977994847009</v>
      </c>
      <c r="AC20" s="186">
        <v>1.1858818593302201</v>
      </c>
      <c r="AD20" s="527">
        <v>30.592368785618699</v>
      </c>
      <c r="AE20" s="186">
        <v>2.2119843751895898</v>
      </c>
      <c r="AF20" s="527">
        <v>48.576993148527002</v>
      </c>
      <c r="AG20" s="186">
        <v>2.6154761237365101</v>
      </c>
      <c r="AH20" s="527">
        <v>11.4123437983069</v>
      </c>
      <c r="AI20" s="184">
        <v>1.7902186495226</v>
      </c>
      <c r="AJ20" s="185" t="s">
        <v>49</v>
      </c>
      <c r="AK20" s="185" t="s">
        <v>235</v>
      </c>
    </row>
    <row r="21" spans="1:37" ht="14.25" customHeight="1" thickBot="1">
      <c r="A21" s="60" t="s">
        <v>195</v>
      </c>
      <c r="B21" s="59">
        <v>2.7944949955236602</v>
      </c>
      <c r="C21" s="50">
        <v>0.78558179497805602</v>
      </c>
      <c r="D21" s="59">
        <v>12.1809575751087</v>
      </c>
      <c r="E21" s="50">
        <v>1.6774947605620001</v>
      </c>
      <c r="F21" s="59">
        <v>37.619854588202301</v>
      </c>
      <c r="G21" s="50">
        <v>2.37884333337349</v>
      </c>
      <c r="H21" s="59">
        <v>39.6606337838031</v>
      </c>
      <c r="I21" s="50">
        <v>2.24020892642648</v>
      </c>
      <c r="J21" s="59">
        <v>7.6520011273032296</v>
      </c>
      <c r="K21" s="50">
        <v>1.4266472530132099</v>
      </c>
      <c r="L21" s="72" t="s">
        <v>49</v>
      </c>
      <c r="M21" s="593" t="s">
        <v>235</v>
      </c>
      <c r="N21" s="607" t="s">
        <v>49</v>
      </c>
      <c r="O21" s="59" t="s">
        <v>235</v>
      </c>
      <c r="P21" s="50">
        <v>4.8471752601440103</v>
      </c>
      <c r="Q21" s="59">
        <v>0.76088302869217295</v>
      </c>
      <c r="R21" s="51">
        <v>28.425322022008402</v>
      </c>
      <c r="S21" s="59">
        <v>1.1636746388706001</v>
      </c>
      <c r="T21" s="51">
        <v>51.830556451515001</v>
      </c>
      <c r="U21" s="59">
        <v>1.3680364874434201</v>
      </c>
      <c r="V21" s="51">
        <v>14.187627325434899</v>
      </c>
      <c r="W21" s="72">
        <v>0.96510854319420203</v>
      </c>
      <c r="X21" s="50" t="s">
        <v>49</v>
      </c>
      <c r="Y21" s="608" t="s">
        <v>235</v>
      </c>
      <c r="Z21" s="599" t="s">
        <v>49</v>
      </c>
      <c r="AA21" s="59" t="s">
        <v>235</v>
      </c>
      <c r="AB21" s="51">
        <v>1.0655225570635301</v>
      </c>
      <c r="AC21" s="59">
        <v>0.26007468433800901</v>
      </c>
      <c r="AD21" s="51">
        <v>12.268746432372099</v>
      </c>
      <c r="AE21" s="59">
        <v>0.876907174556255</v>
      </c>
      <c r="AF21" s="51">
        <v>49.767837995946699</v>
      </c>
      <c r="AG21" s="59">
        <v>1.38590327796667</v>
      </c>
      <c r="AH21" s="51">
        <v>34.400285979128</v>
      </c>
      <c r="AI21" s="72">
        <v>1.20203310118475</v>
      </c>
      <c r="AJ21" s="50">
        <v>2.4396691699411299</v>
      </c>
      <c r="AK21" s="50">
        <v>0.48092539637927101</v>
      </c>
    </row>
    <row r="22" spans="1:37" s="165" customFormat="1" ht="14.25" customHeight="1" thickBot="1">
      <c r="A22" s="175" t="s">
        <v>22</v>
      </c>
      <c r="B22" s="177">
        <v>5.6905968825811497</v>
      </c>
      <c r="C22" s="48">
        <v>0.87723377813308001</v>
      </c>
      <c r="D22" s="177">
        <v>17.4234851234865</v>
      </c>
      <c r="E22" s="48">
        <v>1.5025865644398499</v>
      </c>
      <c r="F22" s="177">
        <v>40.950958853365897</v>
      </c>
      <c r="G22" s="48">
        <v>1.7092011150773401</v>
      </c>
      <c r="H22" s="177">
        <v>31.859699075925</v>
      </c>
      <c r="I22" s="48">
        <v>1.5594184711063199</v>
      </c>
      <c r="J22" s="177">
        <v>4.0005120929861304</v>
      </c>
      <c r="K22" s="48">
        <v>0.76910762851657499</v>
      </c>
      <c r="L22" s="182" t="s">
        <v>49</v>
      </c>
      <c r="M22" s="592" t="s">
        <v>235</v>
      </c>
      <c r="N22" s="605">
        <v>2.3355438423788502</v>
      </c>
      <c r="O22" s="177">
        <v>0.426478485740586</v>
      </c>
      <c r="P22" s="48">
        <v>9.6524625367992307</v>
      </c>
      <c r="Q22" s="177">
        <v>1.0359216967092</v>
      </c>
      <c r="R22" s="49">
        <v>36.1249675622105</v>
      </c>
      <c r="S22" s="177">
        <v>1.3739707980940701</v>
      </c>
      <c r="T22" s="49">
        <v>43.025123979598398</v>
      </c>
      <c r="U22" s="177">
        <v>1.3699358351069799</v>
      </c>
      <c r="V22" s="49">
        <v>8.6283681521604603</v>
      </c>
      <c r="W22" s="182">
        <v>0.94250136000152895</v>
      </c>
      <c r="X22" s="48" t="s">
        <v>49</v>
      </c>
      <c r="Y22" s="606" t="s">
        <v>235</v>
      </c>
      <c r="Z22" s="598">
        <v>1.74686153751092</v>
      </c>
      <c r="AA22" s="177">
        <v>0.31511751725047998</v>
      </c>
      <c r="AB22" s="49">
        <v>3.0532211251315</v>
      </c>
      <c r="AC22" s="177">
        <v>0.565734615889811</v>
      </c>
      <c r="AD22" s="49">
        <v>17.1995401220837</v>
      </c>
      <c r="AE22" s="177">
        <v>1.07941501494486</v>
      </c>
      <c r="AF22" s="49">
        <v>50.549761332095997</v>
      </c>
      <c r="AG22" s="177">
        <v>1.3053865986081601</v>
      </c>
      <c r="AH22" s="49">
        <v>25.982381644115598</v>
      </c>
      <c r="AI22" s="182">
        <v>1.18138159173096</v>
      </c>
      <c r="AJ22" s="48">
        <v>1.46823423906227</v>
      </c>
      <c r="AK22" s="48">
        <v>0.374038218345427</v>
      </c>
    </row>
    <row r="23" spans="1:37" ht="14.25" customHeight="1" thickBot="1">
      <c r="A23" s="60" t="s">
        <v>196</v>
      </c>
      <c r="B23" s="59">
        <v>6.6169831763401197</v>
      </c>
      <c r="C23" s="50">
        <v>0.74779348775771504</v>
      </c>
      <c r="D23" s="59">
        <v>19.887724065839201</v>
      </c>
      <c r="E23" s="50">
        <v>1.3954687323439201</v>
      </c>
      <c r="F23" s="59">
        <v>38.687386457618103</v>
      </c>
      <c r="G23" s="50">
        <v>1.5004457646895</v>
      </c>
      <c r="H23" s="59">
        <v>30.490932771536698</v>
      </c>
      <c r="I23" s="50">
        <v>1.4627161765296299</v>
      </c>
      <c r="J23" s="59">
        <v>4.1983521972970701</v>
      </c>
      <c r="K23" s="50">
        <v>0.68128372005900795</v>
      </c>
      <c r="L23" s="72" t="s">
        <v>49</v>
      </c>
      <c r="M23" s="593" t="s">
        <v>235</v>
      </c>
      <c r="N23" s="607">
        <v>1.1821549247562</v>
      </c>
      <c r="O23" s="59">
        <v>0.33380511921207801</v>
      </c>
      <c r="P23" s="50">
        <v>6.2350394313434601</v>
      </c>
      <c r="Q23" s="59">
        <v>0.83386072778521303</v>
      </c>
      <c r="R23" s="51">
        <v>28.2900742247807</v>
      </c>
      <c r="S23" s="59">
        <v>1.3009400928646899</v>
      </c>
      <c r="T23" s="51">
        <v>47.836452145657702</v>
      </c>
      <c r="U23" s="59">
        <v>1.45014126824852</v>
      </c>
      <c r="V23" s="51">
        <v>15.5488065406813</v>
      </c>
      <c r="W23" s="72">
        <v>0.87922841704118904</v>
      </c>
      <c r="X23" s="50">
        <v>0.90747273278055496</v>
      </c>
      <c r="Y23" s="608">
        <v>0.30271326173624802</v>
      </c>
      <c r="Z23" s="599" t="s">
        <v>49</v>
      </c>
      <c r="AA23" s="59" t="s">
        <v>235</v>
      </c>
      <c r="AB23" s="51">
        <v>2.5027237943265801</v>
      </c>
      <c r="AC23" s="59">
        <v>0.58525564617266002</v>
      </c>
      <c r="AD23" s="51">
        <v>13.6901490573809</v>
      </c>
      <c r="AE23" s="59">
        <v>1.02511134151577</v>
      </c>
      <c r="AF23" s="51">
        <v>47.757639839549697</v>
      </c>
      <c r="AG23" s="59">
        <v>1.5268137963510899</v>
      </c>
      <c r="AH23" s="51">
        <v>32.553187996939698</v>
      </c>
      <c r="AI23" s="72">
        <v>1.40189844920574</v>
      </c>
      <c r="AJ23" s="50">
        <v>3.1111200839578999</v>
      </c>
      <c r="AK23" s="50">
        <v>0.59717842772182395</v>
      </c>
    </row>
    <row r="24" spans="1:37" s="165" customFormat="1" ht="14.25" customHeight="1" thickBot="1">
      <c r="A24" s="175" t="s">
        <v>24</v>
      </c>
      <c r="B24" s="177">
        <v>9.3570736840227298</v>
      </c>
      <c r="C24" s="48">
        <v>1.1182718094275099</v>
      </c>
      <c r="D24" s="177">
        <v>21.896297278226001</v>
      </c>
      <c r="E24" s="48">
        <v>1.6805288040733</v>
      </c>
      <c r="F24" s="177">
        <v>35.877869738676601</v>
      </c>
      <c r="G24" s="48">
        <v>2.2926133458764899</v>
      </c>
      <c r="H24" s="177">
        <v>27.868650365394501</v>
      </c>
      <c r="I24" s="48">
        <v>1.7030867136219801</v>
      </c>
      <c r="J24" s="177">
        <v>4.8137976017266801</v>
      </c>
      <c r="K24" s="48">
        <v>0.854138692051153</v>
      </c>
      <c r="L24" s="182" t="s">
        <v>49</v>
      </c>
      <c r="M24" s="592" t="s">
        <v>235</v>
      </c>
      <c r="N24" s="605">
        <v>4.0836847777763001</v>
      </c>
      <c r="O24" s="177">
        <v>0.45092871978582799</v>
      </c>
      <c r="P24" s="48">
        <v>17.745915568236999</v>
      </c>
      <c r="Q24" s="177">
        <v>0.97894376811806505</v>
      </c>
      <c r="R24" s="49">
        <v>42.072023697210597</v>
      </c>
      <c r="S24" s="177">
        <v>1.18509915388861</v>
      </c>
      <c r="T24" s="49">
        <v>30.964012583254</v>
      </c>
      <c r="U24" s="177">
        <v>1.02097284621764</v>
      </c>
      <c r="V24" s="49">
        <v>4.8552107317950703</v>
      </c>
      <c r="W24" s="182">
        <v>0.47182508906454801</v>
      </c>
      <c r="X24" s="48" t="s">
        <v>49</v>
      </c>
      <c r="Y24" s="606" t="s">
        <v>235</v>
      </c>
      <c r="Z24" s="598" t="s">
        <v>49</v>
      </c>
      <c r="AA24" s="177" t="s">
        <v>235</v>
      </c>
      <c r="AB24" s="49">
        <v>3.8839505368468301</v>
      </c>
      <c r="AC24" s="177">
        <v>0.68105683860607402</v>
      </c>
      <c r="AD24" s="49">
        <v>24.2813554221011</v>
      </c>
      <c r="AE24" s="177">
        <v>1.37789173420239</v>
      </c>
      <c r="AF24" s="49">
        <v>48.654391178976802</v>
      </c>
      <c r="AG24" s="177">
        <v>1.8586991229357199</v>
      </c>
      <c r="AH24" s="49">
        <v>20.9955258532842</v>
      </c>
      <c r="AI24" s="182">
        <v>1.57572095142733</v>
      </c>
      <c r="AJ24" s="48">
        <v>1.8142586092643</v>
      </c>
      <c r="AK24" s="48">
        <v>0.51380500853255295</v>
      </c>
    </row>
    <row r="25" spans="1:37" ht="14.25" customHeight="1" thickBot="1">
      <c r="A25" s="60" t="s">
        <v>194</v>
      </c>
      <c r="B25" s="59">
        <v>4.6041959282679397</v>
      </c>
      <c r="C25" s="50">
        <v>1.2148786297371501</v>
      </c>
      <c r="D25" s="59">
        <v>19.2023073282915</v>
      </c>
      <c r="E25" s="50">
        <v>2.7853913261562302</v>
      </c>
      <c r="F25" s="59">
        <v>41.538853922529697</v>
      </c>
      <c r="G25" s="50">
        <v>3.82091383346066</v>
      </c>
      <c r="H25" s="59">
        <v>30.497979107010199</v>
      </c>
      <c r="I25" s="50">
        <v>3.3510037452846499</v>
      </c>
      <c r="J25" s="59">
        <v>4.1271039656771498</v>
      </c>
      <c r="K25" s="50">
        <v>1.67005099735572</v>
      </c>
      <c r="L25" s="72" t="s">
        <v>49</v>
      </c>
      <c r="M25" s="593" t="s">
        <v>235</v>
      </c>
      <c r="N25" s="607">
        <v>1.22874681980034</v>
      </c>
      <c r="O25" s="59">
        <v>0.37451073306198301</v>
      </c>
      <c r="P25" s="50">
        <v>10.4411751865175</v>
      </c>
      <c r="Q25" s="59">
        <v>1.02785371677987</v>
      </c>
      <c r="R25" s="51">
        <v>41.941800650829897</v>
      </c>
      <c r="S25" s="59">
        <v>2.1549921557032401</v>
      </c>
      <c r="T25" s="51">
        <v>40.412747713688098</v>
      </c>
      <c r="U25" s="59">
        <v>1.76797277335651</v>
      </c>
      <c r="V25" s="51">
        <v>5.86141076705856</v>
      </c>
      <c r="W25" s="72">
        <v>0.76560632323539102</v>
      </c>
      <c r="X25" s="50" t="s">
        <v>49</v>
      </c>
      <c r="Y25" s="608" t="s">
        <v>235</v>
      </c>
      <c r="Z25" s="599" t="s">
        <v>49</v>
      </c>
      <c r="AA25" s="59" t="s">
        <v>235</v>
      </c>
      <c r="AB25" s="51">
        <v>2.05710650342162</v>
      </c>
      <c r="AC25" s="59">
        <v>0.84448842002083302</v>
      </c>
      <c r="AD25" s="51">
        <v>18.691391366266998</v>
      </c>
      <c r="AE25" s="59">
        <v>2.8625893974497698</v>
      </c>
      <c r="AF25" s="51">
        <v>56.335480914596602</v>
      </c>
      <c r="AG25" s="59">
        <v>3.4005704305511499</v>
      </c>
      <c r="AH25" s="51">
        <v>21.054533959844701</v>
      </c>
      <c r="AI25" s="72">
        <v>2.7797135746172299</v>
      </c>
      <c r="AJ25" s="50">
        <v>1.8096758222120299</v>
      </c>
      <c r="AK25" s="50">
        <v>1.05563209647787</v>
      </c>
    </row>
    <row r="26" spans="1:37" s="165" customFormat="1" ht="14.25" customHeight="1" thickBot="1">
      <c r="A26" s="176" t="s">
        <v>25</v>
      </c>
      <c r="B26" s="186">
        <v>8.7930611713312796</v>
      </c>
      <c r="C26" s="185">
        <v>1.14239545057286</v>
      </c>
      <c r="D26" s="186">
        <v>19.700855734308099</v>
      </c>
      <c r="E26" s="185">
        <v>2.0482641231006702</v>
      </c>
      <c r="F26" s="186">
        <v>41.0942480520808</v>
      </c>
      <c r="G26" s="185">
        <v>2.3652729884263901</v>
      </c>
      <c r="H26" s="186">
        <v>27.1978956815414</v>
      </c>
      <c r="I26" s="185">
        <v>1.7366060883905301</v>
      </c>
      <c r="J26" s="186">
        <v>3.1926273525462299</v>
      </c>
      <c r="K26" s="185">
        <v>0.83983121762577895</v>
      </c>
      <c r="L26" s="184" t="s">
        <v>49</v>
      </c>
      <c r="M26" s="594" t="s">
        <v>235</v>
      </c>
      <c r="N26" s="609">
        <v>2.0878414183281002</v>
      </c>
      <c r="O26" s="186">
        <v>0.365095818194965</v>
      </c>
      <c r="P26" s="185">
        <v>8.0946827523264595</v>
      </c>
      <c r="Q26" s="186">
        <v>0.78174434964762296</v>
      </c>
      <c r="R26" s="527">
        <v>31.618594632929199</v>
      </c>
      <c r="S26" s="186">
        <v>1.51384592161496</v>
      </c>
      <c r="T26" s="527">
        <v>46.246721563349901</v>
      </c>
      <c r="U26" s="186">
        <v>1.51823790923647</v>
      </c>
      <c r="V26" s="527">
        <v>11.504696776655599</v>
      </c>
      <c r="W26" s="184">
        <v>0.83681911725290303</v>
      </c>
      <c r="X26" s="185" t="s">
        <v>49</v>
      </c>
      <c r="Y26" s="610" t="s">
        <v>235</v>
      </c>
      <c r="Z26" s="600">
        <v>1.87267152385586</v>
      </c>
      <c r="AA26" s="186">
        <v>0.33066557952600001</v>
      </c>
      <c r="AB26" s="527">
        <v>3.5353791276590498</v>
      </c>
      <c r="AC26" s="186">
        <v>0.56915525712049697</v>
      </c>
      <c r="AD26" s="527">
        <v>14.685665400390301</v>
      </c>
      <c r="AE26" s="186">
        <v>1.24853024846976</v>
      </c>
      <c r="AF26" s="527">
        <v>45.8529984359986</v>
      </c>
      <c r="AG26" s="186">
        <v>1.49491870619718</v>
      </c>
      <c r="AH26" s="527">
        <v>30.576297433771099</v>
      </c>
      <c r="AI26" s="184">
        <v>1.5653242924850199</v>
      </c>
      <c r="AJ26" s="185">
        <v>3.4769880783252201</v>
      </c>
      <c r="AK26" s="185">
        <v>0.727077106036502</v>
      </c>
    </row>
    <row r="27" spans="1:37" ht="14.25" customHeight="1" thickBot="1">
      <c r="A27" s="271" t="s">
        <v>23</v>
      </c>
      <c r="B27" s="269">
        <v>8.7194382160642299</v>
      </c>
      <c r="C27" s="270">
        <v>0.23607144072203801</v>
      </c>
      <c r="D27" s="269">
        <v>22.8955936508527</v>
      </c>
      <c r="E27" s="270">
        <v>0.37916103402773499</v>
      </c>
      <c r="F27" s="269">
        <v>39.958515731134597</v>
      </c>
      <c r="G27" s="270">
        <v>0.46136458914714301</v>
      </c>
      <c r="H27" s="269">
        <v>25.012734685848699</v>
      </c>
      <c r="I27" s="270">
        <v>0.379942457483466</v>
      </c>
      <c r="J27" s="269">
        <v>3.3344458001092199</v>
      </c>
      <c r="K27" s="270">
        <v>0.17442054514640601</v>
      </c>
      <c r="L27" s="269">
        <v>7.9271915990494907E-2</v>
      </c>
      <c r="M27" s="595">
        <v>2.48556534839139E-2</v>
      </c>
      <c r="N27" s="611">
        <v>2.01841669839445</v>
      </c>
      <c r="O27" s="269">
        <v>8.4321384364906493E-2</v>
      </c>
      <c r="P27" s="270">
        <v>11.473233113925501</v>
      </c>
      <c r="Q27" s="269">
        <v>0.19715659367615701</v>
      </c>
      <c r="R27" s="528">
        <v>37.858872655568199</v>
      </c>
      <c r="S27" s="269">
        <v>0.31420083808149601</v>
      </c>
      <c r="T27" s="528">
        <v>39.987315439461902</v>
      </c>
      <c r="U27" s="269">
        <v>0.308618311988691</v>
      </c>
      <c r="V27" s="528">
        <v>8.3235354481241597</v>
      </c>
      <c r="W27" s="269">
        <v>0.17421457980185401</v>
      </c>
      <c r="X27" s="270">
        <v>0.33862664452576802</v>
      </c>
      <c r="Y27" s="612">
        <v>4.0306056837033297E-2</v>
      </c>
      <c r="Z27" s="601">
        <v>0.75313653108228595</v>
      </c>
      <c r="AA27" s="269">
        <v>5.9322078484774297E-2</v>
      </c>
      <c r="AB27" s="528">
        <v>4.1977574731035503</v>
      </c>
      <c r="AC27" s="269">
        <v>0.16378439802320699</v>
      </c>
      <c r="AD27" s="528">
        <v>22.7877566197219</v>
      </c>
      <c r="AE27" s="269">
        <v>0.33957595549632702</v>
      </c>
      <c r="AF27" s="528">
        <v>49.262397510488697</v>
      </c>
      <c r="AG27" s="269">
        <v>0.403098203616511</v>
      </c>
      <c r="AH27" s="528">
        <v>21.4322854672461</v>
      </c>
      <c r="AI27" s="269">
        <v>0.32123459474559801</v>
      </c>
      <c r="AJ27" s="270">
        <v>1.5666663983573901</v>
      </c>
      <c r="AK27" s="270">
        <v>0.105121431311354</v>
      </c>
    </row>
    <row r="28" spans="1:37" s="165" customFormat="1" ht="14.25" customHeight="1" thickBot="1">
      <c r="A28" s="292" t="s">
        <v>26</v>
      </c>
      <c r="B28" s="293">
        <v>8.3695104929795807</v>
      </c>
      <c r="C28" s="294">
        <v>0.25484701904243101</v>
      </c>
      <c r="D28" s="293">
        <v>23.207753844440401</v>
      </c>
      <c r="E28" s="294">
        <v>0.43007387068949599</v>
      </c>
      <c r="F28" s="293">
        <v>40.744351142700197</v>
      </c>
      <c r="G28" s="294">
        <v>0.53802590619477797</v>
      </c>
      <c r="H28" s="293">
        <v>24.595420467879801</v>
      </c>
      <c r="I28" s="294">
        <v>0.446405191386123</v>
      </c>
      <c r="J28" s="293">
        <v>3.0032450272708502</v>
      </c>
      <c r="K28" s="294">
        <v>0.18867425925661899</v>
      </c>
      <c r="L28" s="293">
        <v>7.9719024729249896E-2</v>
      </c>
      <c r="M28" s="596">
        <v>2.7871700712405498E-2</v>
      </c>
      <c r="N28" s="613">
        <v>2.04058651164413</v>
      </c>
      <c r="O28" s="293">
        <v>9.9553470477391298E-2</v>
      </c>
      <c r="P28" s="294">
        <v>11.890582325504701</v>
      </c>
      <c r="Q28" s="293">
        <v>0.231183610728769</v>
      </c>
      <c r="R28" s="529">
        <v>38.792442094146203</v>
      </c>
      <c r="S28" s="293">
        <v>0.37308097659412298</v>
      </c>
      <c r="T28" s="529">
        <v>39.329913572708399</v>
      </c>
      <c r="U28" s="293">
        <v>0.36852095914209698</v>
      </c>
      <c r="V28" s="529">
        <v>7.6434835917443698</v>
      </c>
      <c r="W28" s="293">
        <v>0.18383066335475101</v>
      </c>
      <c r="X28" s="294">
        <v>0.302991904252219</v>
      </c>
      <c r="Y28" s="614">
        <v>4.2653447343839697E-2</v>
      </c>
      <c r="Z28" s="602">
        <v>0.69903848186005701</v>
      </c>
      <c r="AA28" s="293">
        <v>7.0510162526448303E-2</v>
      </c>
      <c r="AB28" s="529">
        <v>4.5605936973600496</v>
      </c>
      <c r="AC28" s="293">
        <v>0.20772733551484299</v>
      </c>
      <c r="AD28" s="529">
        <v>24.093153876395</v>
      </c>
      <c r="AE28" s="293">
        <v>0.42319336688006398</v>
      </c>
      <c r="AF28" s="529">
        <v>49.357480734591803</v>
      </c>
      <c r="AG28" s="293">
        <v>0.49120652371111101</v>
      </c>
      <c r="AH28" s="529">
        <v>19.846928653181202</v>
      </c>
      <c r="AI28" s="293">
        <v>0.38502868501299897</v>
      </c>
      <c r="AJ28" s="294">
        <v>1.4428045566118799</v>
      </c>
      <c r="AK28" s="294">
        <v>0.125458163024737</v>
      </c>
    </row>
    <row r="30" spans="1:37" ht="13.5" customHeight="1"/>
    <row r="31" spans="1:37" ht="12.75" customHeight="1" thickBot="1"/>
    <row r="32" spans="1:37" ht="12.75" customHeight="1" thickBot="1">
      <c r="A32" s="37" t="s">
        <v>75</v>
      </c>
      <c r="B32" s="1091" t="s">
        <v>239</v>
      </c>
      <c r="C32" s="1088"/>
      <c r="D32" s="1088"/>
      <c r="E32" s="1088"/>
      <c r="F32" s="1088"/>
      <c r="G32" s="1088"/>
      <c r="H32" s="1088"/>
      <c r="I32" s="1088"/>
      <c r="J32" s="1088"/>
      <c r="K32" s="1088"/>
      <c r="L32" s="1088"/>
      <c r="M32" s="1115"/>
      <c r="N32" s="1087" t="s">
        <v>243</v>
      </c>
      <c r="O32" s="1088"/>
      <c r="P32" s="1088"/>
      <c r="Q32" s="1088"/>
      <c r="R32" s="1088"/>
      <c r="S32" s="1088"/>
      <c r="T32" s="1088"/>
      <c r="U32" s="1088"/>
      <c r="V32" s="1088"/>
      <c r="W32" s="1088"/>
      <c r="X32" s="1088"/>
      <c r="Y32" s="1089"/>
      <c r="Z32" s="1090" t="s">
        <v>238</v>
      </c>
      <c r="AA32" s="1088"/>
      <c r="AB32" s="1088"/>
      <c r="AC32" s="1088"/>
      <c r="AD32" s="1088"/>
      <c r="AE32" s="1088"/>
      <c r="AF32" s="1088"/>
      <c r="AG32" s="1088"/>
      <c r="AH32" s="1088"/>
      <c r="AI32" s="1088"/>
      <c r="AJ32" s="1088"/>
      <c r="AK32" s="1088"/>
    </row>
    <row r="33" spans="1:37" ht="36.75" customHeight="1" thickBot="1">
      <c r="A33" s="174"/>
      <c r="B33" s="180" t="s">
        <v>284</v>
      </c>
      <c r="C33" s="181" t="s">
        <v>31</v>
      </c>
      <c r="D33" s="180" t="s">
        <v>265</v>
      </c>
      <c r="E33" s="181" t="s">
        <v>31</v>
      </c>
      <c r="F33" s="180" t="s">
        <v>264</v>
      </c>
      <c r="G33" s="181" t="s">
        <v>31</v>
      </c>
      <c r="H33" s="180" t="s">
        <v>263</v>
      </c>
      <c r="I33" s="181" t="s">
        <v>31</v>
      </c>
      <c r="J33" s="180" t="s">
        <v>262</v>
      </c>
      <c r="K33" s="181" t="s">
        <v>31</v>
      </c>
      <c r="L33" s="180" t="s">
        <v>261</v>
      </c>
      <c r="M33" s="591" t="s">
        <v>31</v>
      </c>
      <c r="N33" s="603" t="s">
        <v>284</v>
      </c>
      <c r="O33" s="181" t="s">
        <v>31</v>
      </c>
      <c r="P33" s="180" t="s">
        <v>265</v>
      </c>
      <c r="Q33" s="181" t="s">
        <v>31</v>
      </c>
      <c r="R33" s="180" t="s">
        <v>264</v>
      </c>
      <c r="S33" s="181" t="s">
        <v>31</v>
      </c>
      <c r="T33" s="180" t="s">
        <v>263</v>
      </c>
      <c r="U33" s="181" t="s">
        <v>31</v>
      </c>
      <c r="V33" s="180" t="s">
        <v>262</v>
      </c>
      <c r="W33" s="181" t="s">
        <v>31</v>
      </c>
      <c r="X33" s="180" t="s">
        <v>261</v>
      </c>
      <c r="Y33" s="604" t="s">
        <v>31</v>
      </c>
      <c r="Z33" s="597" t="s">
        <v>284</v>
      </c>
      <c r="AA33" s="181" t="s">
        <v>31</v>
      </c>
      <c r="AB33" s="180" t="s">
        <v>265</v>
      </c>
      <c r="AC33" s="181" t="s">
        <v>31</v>
      </c>
      <c r="AD33" s="180" t="s">
        <v>264</v>
      </c>
      <c r="AE33" s="181" t="s">
        <v>31</v>
      </c>
      <c r="AF33" s="180" t="s">
        <v>263</v>
      </c>
      <c r="AG33" s="181" t="s">
        <v>31</v>
      </c>
      <c r="AH33" s="180" t="s">
        <v>262</v>
      </c>
      <c r="AI33" s="181" t="s">
        <v>31</v>
      </c>
      <c r="AJ33" s="180" t="s">
        <v>261</v>
      </c>
      <c r="AK33" s="181" t="s">
        <v>31</v>
      </c>
    </row>
    <row r="34" spans="1:37" ht="12.75" customHeight="1" thickBot="1">
      <c r="A34" s="808" t="s">
        <v>10</v>
      </c>
      <c r="B34" s="809" t="s">
        <v>236</v>
      </c>
      <c r="C34" s="810" t="s">
        <v>235</v>
      </c>
      <c r="D34" s="809" t="s">
        <v>236</v>
      </c>
      <c r="E34" s="810" t="s">
        <v>235</v>
      </c>
      <c r="F34" s="809" t="s">
        <v>236</v>
      </c>
      <c r="G34" s="810" t="s">
        <v>235</v>
      </c>
      <c r="H34" s="809" t="s">
        <v>236</v>
      </c>
      <c r="I34" s="810" t="s">
        <v>235</v>
      </c>
      <c r="J34" s="809" t="s">
        <v>236</v>
      </c>
      <c r="K34" s="810" t="s">
        <v>235</v>
      </c>
      <c r="L34" s="811" t="s">
        <v>236</v>
      </c>
      <c r="M34" s="814" t="s">
        <v>235</v>
      </c>
      <c r="N34" s="929" t="s">
        <v>236</v>
      </c>
      <c r="O34" s="809" t="s">
        <v>235</v>
      </c>
      <c r="P34" s="810" t="s">
        <v>236</v>
      </c>
      <c r="Q34" s="809" t="s">
        <v>235</v>
      </c>
      <c r="R34" s="835" t="s">
        <v>236</v>
      </c>
      <c r="S34" s="809" t="s">
        <v>235</v>
      </c>
      <c r="T34" s="835" t="s">
        <v>236</v>
      </c>
      <c r="U34" s="809" t="s">
        <v>235</v>
      </c>
      <c r="V34" s="835" t="s">
        <v>236</v>
      </c>
      <c r="W34" s="811" t="s">
        <v>235</v>
      </c>
      <c r="X34" s="810" t="s">
        <v>236</v>
      </c>
      <c r="Y34" s="827" t="s">
        <v>235</v>
      </c>
      <c r="Z34" s="930" t="s">
        <v>236</v>
      </c>
      <c r="AA34" s="809" t="s">
        <v>235</v>
      </c>
      <c r="AB34" s="835" t="s">
        <v>236</v>
      </c>
      <c r="AC34" s="809" t="s">
        <v>235</v>
      </c>
      <c r="AD34" s="835" t="s">
        <v>236</v>
      </c>
      <c r="AE34" s="809" t="s">
        <v>235</v>
      </c>
      <c r="AF34" s="835" t="s">
        <v>236</v>
      </c>
      <c r="AG34" s="809" t="s">
        <v>235</v>
      </c>
      <c r="AH34" s="835" t="s">
        <v>236</v>
      </c>
      <c r="AI34" s="811" t="s">
        <v>235</v>
      </c>
      <c r="AJ34" s="810" t="s">
        <v>236</v>
      </c>
      <c r="AK34" s="810" t="s">
        <v>235</v>
      </c>
    </row>
    <row r="35" spans="1:37" ht="12.75" customHeight="1" thickBot="1">
      <c r="A35" s="60" t="s">
        <v>9</v>
      </c>
      <c r="B35" s="59">
        <v>14.0724579804684</v>
      </c>
      <c r="C35" s="50">
        <v>1.2155367695863799</v>
      </c>
      <c r="D35" s="59">
        <v>24.354511617874799</v>
      </c>
      <c r="E35" s="50">
        <v>1.8984105997002201</v>
      </c>
      <c r="F35" s="59">
        <v>35.979561007459402</v>
      </c>
      <c r="G35" s="50">
        <v>1.95281888676224</v>
      </c>
      <c r="H35" s="59">
        <v>21.8537049687977</v>
      </c>
      <c r="I35" s="50">
        <v>1.5048394569319801</v>
      </c>
      <c r="J35" s="59">
        <v>3.5611240370531001</v>
      </c>
      <c r="K35" s="50">
        <v>0.72323705446987896</v>
      </c>
      <c r="L35" s="72" t="s">
        <v>49</v>
      </c>
      <c r="M35" s="593" t="s">
        <v>235</v>
      </c>
      <c r="N35" s="607">
        <v>3.5324702078361701</v>
      </c>
      <c r="O35" s="59">
        <v>0.500708149270643</v>
      </c>
      <c r="P35" s="50">
        <v>13.757156805594599</v>
      </c>
      <c r="Q35" s="59">
        <v>1.04272971465541</v>
      </c>
      <c r="R35" s="51">
        <v>36.352425018087402</v>
      </c>
      <c r="S35" s="59">
        <v>1.7728147553429601</v>
      </c>
      <c r="T35" s="51">
        <v>35.119188958018597</v>
      </c>
      <c r="U35" s="59">
        <v>1.70018961094846</v>
      </c>
      <c r="V35" s="51">
        <v>10.2845284466144</v>
      </c>
      <c r="W35" s="72">
        <v>1.03457006322459</v>
      </c>
      <c r="X35" s="50">
        <v>0.95423056384886695</v>
      </c>
      <c r="Y35" s="608">
        <v>0.295851954462024</v>
      </c>
      <c r="Z35" s="599">
        <v>1.7048713360366701</v>
      </c>
      <c r="AA35" s="59">
        <v>0.32533573693139201</v>
      </c>
      <c r="AB35" s="51">
        <v>7.6088696961707596</v>
      </c>
      <c r="AC35" s="59">
        <v>0.91784072667196204</v>
      </c>
      <c r="AD35" s="51">
        <v>25.6683120055053</v>
      </c>
      <c r="AE35" s="59">
        <v>1.30577089153663</v>
      </c>
      <c r="AF35" s="51">
        <v>40.495638203436499</v>
      </c>
      <c r="AG35" s="59">
        <v>1.6112172197610799</v>
      </c>
      <c r="AH35" s="51">
        <v>21.024276428605301</v>
      </c>
      <c r="AI35" s="72">
        <v>1.2555815130167101</v>
      </c>
      <c r="AJ35" s="50">
        <v>3.4980323302454099</v>
      </c>
      <c r="AK35" s="50">
        <v>0.72014330728214704</v>
      </c>
    </row>
    <row r="36" spans="1:37" ht="12.75" customHeight="1" thickBot="1">
      <c r="A36" s="175" t="s">
        <v>11</v>
      </c>
      <c r="B36" s="177">
        <v>10.1050631602146</v>
      </c>
      <c r="C36" s="48">
        <v>1.2741323667326001</v>
      </c>
      <c r="D36" s="177">
        <v>21.853524494729299</v>
      </c>
      <c r="E36" s="48">
        <v>1.76362117394092</v>
      </c>
      <c r="F36" s="177">
        <v>39.211644067771303</v>
      </c>
      <c r="G36" s="48">
        <v>2.1587031673706298</v>
      </c>
      <c r="H36" s="177">
        <v>24.9141529623673</v>
      </c>
      <c r="I36" s="48">
        <v>1.80156022700166</v>
      </c>
      <c r="J36" s="177">
        <v>3.83472794524678</v>
      </c>
      <c r="K36" s="48">
        <v>0.822455913245564</v>
      </c>
      <c r="L36" s="182" t="s">
        <v>49</v>
      </c>
      <c r="M36" s="592" t="s">
        <v>235</v>
      </c>
      <c r="N36" s="605">
        <v>1.7698589876097099</v>
      </c>
      <c r="O36" s="177">
        <v>0.291497734821756</v>
      </c>
      <c r="P36" s="48">
        <v>9.1725504607697008</v>
      </c>
      <c r="Q36" s="177">
        <v>0.74970353438922899</v>
      </c>
      <c r="R36" s="49">
        <v>36.035840311312299</v>
      </c>
      <c r="S36" s="177">
        <v>1.2600360253591201</v>
      </c>
      <c r="T36" s="49">
        <v>40.493211491817597</v>
      </c>
      <c r="U36" s="177">
        <v>1.3433572116837</v>
      </c>
      <c r="V36" s="49">
        <v>11.797007391763</v>
      </c>
      <c r="W36" s="182">
        <v>0.79975468460485499</v>
      </c>
      <c r="X36" s="48">
        <v>0.73153135672771197</v>
      </c>
      <c r="Y36" s="606">
        <v>0.231585557280367</v>
      </c>
      <c r="Z36" s="598">
        <v>0.52971046656922405</v>
      </c>
      <c r="AA36" s="177">
        <v>0.28473699585109502</v>
      </c>
      <c r="AB36" s="49">
        <v>3.2089423657395599</v>
      </c>
      <c r="AC36" s="177">
        <v>0.84774643165700803</v>
      </c>
      <c r="AD36" s="49">
        <v>18.1448934418794</v>
      </c>
      <c r="AE36" s="177">
        <v>1.8500959558753201</v>
      </c>
      <c r="AF36" s="49">
        <v>45.9108027267634</v>
      </c>
      <c r="AG36" s="177">
        <v>2.4070031337757301</v>
      </c>
      <c r="AH36" s="49">
        <v>28.340465147184599</v>
      </c>
      <c r="AI36" s="182">
        <v>1.7989690645595999</v>
      </c>
      <c r="AJ36" s="48">
        <v>3.86518585186381</v>
      </c>
      <c r="AK36" s="48">
        <v>0.73709528308788597</v>
      </c>
    </row>
    <row r="37" spans="1:37" ht="12.75" customHeight="1" thickBot="1">
      <c r="A37" s="60" t="s">
        <v>549</v>
      </c>
      <c r="B37" s="59">
        <v>19.929421248908699</v>
      </c>
      <c r="C37" s="50">
        <v>1.3701285792134601</v>
      </c>
      <c r="D37" s="59">
        <v>30.793888226358799</v>
      </c>
      <c r="E37" s="50">
        <v>1.49695671938019</v>
      </c>
      <c r="F37" s="59">
        <v>31.360689220445501</v>
      </c>
      <c r="G37" s="50">
        <v>1.8980145144679199</v>
      </c>
      <c r="H37" s="59">
        <v>15.3897277015979</v>
      </c>
      <c r="I37" s="50">
        <v>1.3564863520593999</v>
      </c>
      <c r="J37" s="59">
        <v>2.4524935474334901</v>
      </c>
      <c r="K37" s="50">
        <v>0.54006722166738197</v>
      </c>
      <c r="L37" s="72" t="s">
        <v>49</v>
      </c>
      <c r="M37" s="593" t="s">
        <v>235</v>
      </c>
      <c r="N37" s="607">
        <v>5.3386548010767099</v>
      </c>
      <c r="O37" s="59">
        <v>0.48646649347023002</v>
      </c>
      <c r="P37" s="50">
        <v>18.8965145594026</v>
      </c>
      <c r="Q37" s="59">
        <v>0.96084240892960304</v>
      </c>
      <c r="R37" s="51">
        <v>37.157544525594503</v>
      </c>
      <c r="S37" s="59">
        <v>0.85372042122137903</v>
      </c>
      <c r="T37" s="51">
        <v>30.887848178193</v>
      </c>
      <c r="U37" s="59">
        <v>1.01687414800313</v>
      </c>
      <c r="V37" s="51">
        <v>7.1606499204258096</v>
      </c>
      <c r="W37" s="72">
        <v>0.608155738609512</v>
      </c>
      <c r="X37" s="50">
        <v>0.55878801530734001</v>
      </c>
      <c r="Y37" s="608">
        <v>0.20232170045341599</v>
      </c>
      <c r="Z37" s="599">
        <v>2.0089020674317699</v>
      </c>
      <c r="AA37" s="59">
        <v>0.23430802973279299</v>
      </c>
      <c r="AB37" s="51">
        <v>10.070352001854101</v>
      </c>
      <c r="AC37" s="59">
        <v>0.50175712233064396</v>
      </c>
      <c r="AD37" s="51">
        <v>28.2001478243658</v>
      </c>
      <c r="AE37" s="59">
        <v>0.90930668595231101</v>
      </c>
      <c r="AF37" s="51">
        <v>39.6612945665415</v>
      </c>
      <c r="AG37" s="59">
        <v>1.13967580341765</v>
      </c>
      <c r="AH37" s="51">
        <v>17.781302907669701</v>
      </c>
      <c r="AI37" s="72">
        <v>0.79756448470659702</v>
      </c>
      <c r="AJ37" s="50">
        <v>2.2780006321372102</v>
      </c>
      <c r="AK37" s="50">
        <v>0.34187111153083299</v>
      </c>
    </row>
    <row r="38" spans="1:37" ht="12.75" customHeight="1" thickBot="1">
      <c r="A38" s="175" t="s">
        <v>14</v>
      </c>
      <c r="B38" s="177" t="s">
        <v>565</v>
      </c>
      <c r="C38" s="48">
        <v>1.24672951496638</v>
      </c>
      <c r="D38" s="177" t="s">
        <v>566</v>
      </c>
      <c r="E38" s="48">
        <v>2.2484073006176399</v>
      </c>
      <c r="F38" s="177" t="s">
        <v>567</v>
      </c>
      <c r="G38" s="48">
        <v>2.3261377365351001</v>
      </c>
      <c r="H38" s="177" t="s">
        <v>568</v>
      </c>
      <c r="I38" s="48">
        <v>1.56705948335357</v>
      </c>
      <c r="J38" s="177" t="s">
        <v>569</v>
      </c>
      <c r="K38" s="48">
        <v>0.71648966451418805</v>
      </c>
      <c r="L38" s="182" t="s">
        <v>237</v>
      </c>
      <c r="M38" s="592" t="s">
        <v>235</v>
      </c>
      <c r="N38" s="605" t="s">
        <v>570</v>
      </c>
      <c r="O38" s="177">
        <v>0.59586307012380302</v>
      </c>
      <c r="P38" s="48" t="s">
        <v>571</v>
      </c>
      <c r="Q38" s="177">
        <v>1.1908915879161901</v>
      </c>
      <c r="R38" s="49" t="s">
        <v>572</v>
      </c>
      <c r="S38" s="177">
        <v>1.71312554059733</v>
      </c>
      <c r="T38" s="49" t="s">
        <v>573</v>
      </c>
      <c r="U38" s="177">
        <v>1.7459411246358201</v>
      </c>
      <c r="V38" s="49" t="s">
        <v>574</v>
      </c>
      <c r="W38" s="182">
        <v>0.85875073379702005</v>
      </c>
      <c r="X38" s="48" t="s">
        <v>237</v>
      </c>
      <c r="Y38" s="606" t="s">
        <v>235</v>
      </c>
      <c r="Z38" s="598" t="s">
        <v>575</v>
      </c>
      <c r="AA38" s="177">
        <v>0.26370319371550699</v>
      </c>
      <c r="AB38" s="49" t="s">
        <v>576</v>
      </c>
      <c r="AC38" s="177">
        <v>0.79967303008244395</v>
      </c>
      <c r="AD38" s="49" t="s">
        <v>577</v>
      </c>
      <c r="AE38" s="177">
        <v>1.51301963646661</v>
      </c>
      <c r="AF38" s="49" t="s">
        <v>578</v>
      </c>
      <c r="AG38" s="177">
        <v>1.71036585577093</v>
      </c>
      <c r="AH38" s="49" t="s">
        <v>579</v>
      </c>
      <c r="AI38" s="182">
        <v>1.0960495979323099</v>
      </c>
      <c r="AJ38" s="48" t="s">
        <v>580</v>
      </c>
      <c r="AK38" s="48">
        <v>0.38776765130720697</v>
      </c>
    </row>
    <row r="39" spans="1:37" ht="12.75" customHeight="1" thickBot="1">
      <c r="A39" s="60" t="s">
        <v>13</v>
      </c>
      <c r="B39" s="59">
        <v>14.955711895254201</v>
      </c>
      <c r="C39" s="50">
        <v>1.2719776800346601</v>
      </c>
      <c r="D39" s="59">
        <v>29.983951309731399</v>
      </c>
      <c r="E39" s="50">
        <v>1.7481560982347</v>
      </c>
      <c r="F39" s="59">
        <v>36.846339765060897</v>
      </c>
      <c r="G39" s="50">
        <v>1.67041227762286</v>
      </c>
      <c r="H39" s="59">
        <v>16.5433991966413</v>
      </c>
      <c r="I39" s="50">
        <v>1.15801099021355</v>
      </c>
      <c r="J39" s="59">
        <v>1.6494880717597</v>
      </c>
      <c r="K39" s="50">
        <v>0.49505265944676402</v>
      </c>
      <c r="L39" s="72" t="s">
        <v>49</v>
      </c>
      <c r="M39" s="593" t="s">
        <v>235</v>
      </c>
      <c r="N39" s="607">
        <v>1.9060651080489399</v>
      </c>
      <c r="O39" s="59">
        <v>0.317365337624472</v>
      </c>
      <c r="P39" s="50">
        <v>15.3513006372779</v>
      </c>
      <c r="Q39" s="59">
        <v>0.89077237247298702</v>
      </c>
      <c r="R39" s="51">
        <v>45.611041046937999</v>
      </c>
      <c r="S39" s="59">
        <v>1.24670941123493</v>
      </c>
      <c r="T39" s="51">
        <v>32.297650288189502</v>
      </c>
      <c r="U39" s="59">
        <v>1.4018222975642001</v>
      </c>
      <c r="V39" s="51">
        <v>4.6312645837979503</v>
      </c>
      <c r="W39" s="72">
        <v>0.63993725827447601</v>
      </c>
      <c r="X39" s="50" t="s">
        <v>49</v>
      </c>
      <c r="Y39" s="608" t="s">
        <v>235</v>
      </c>
      <c r="Z39" s="599" t="s">
        <v>49</v>
      </c>
      <c r="AA39" s="59" t="s">
        <v>235</v>
      </c>
      <c r="AB39" s="51">
        <v>4.6613355157324401</v>
      </c>
      <c r="AC39" s="59">
        <v>0.54402449577849199</v>
      </c>
      <c r="AD39" s="51">
        <v>33.485114345603797</v>
      </c>
      <c r="AE39" s="59">
        <v>1.63724306634745</v>
      </c>
      <c r="AF39" s="51">
        <v>48.963506412795297</v>
      </c>
      <c r="AG39" s="59">
        <v>1.55774674539506</v>
      </c>
      <c r="AH39" s="51">
        <v>12.117597007269501</v>
      </c>
      <c r="AI39" s="72">
        <v>1.0960511948780001</v>
      </c>
      <c r="AJ39" s="50" t="s">
        <v>49</v>
      </c>
      <c r="AK39" s="50" t="s">
        <v>235</v>
      </c>
    </row>
    <row r="40" spans="1:37" ht="12.75" customHeight="1" thickBot="1">
      <c r="A40" s="175" t="s">
        <v>15</v>
      </c>
      <c r="B40" s="177">
        <v>7.6019640503632901</v>
      </c>
      <c r="C40" s="48">
        <v>0.89947704317601496</v>
      </c>
      <c r="D40" s="177">
        <v>21.601831899570701</v>
      </c>
      <c r="E40" s="48">
        <v>1.5897355217254701</v>
      </c>
      <c r="F40" s="177">
        <v>41.336132485468802</v>
      </c>
      <c r="G40" s="48">
        <v>1.9117817062681199</v>
      </c>
      <c r="H40" s="177">
        <v>25.3779460458308</v>
      </c>
      <c r="I40" s="48">
        <v>1.6596629402365</v>
      </c>
      <c r="J40" s="177">
        <v>3.96850279664437</v>
      </c>
      <c r="K40" s="48">
        <v>0.73408811277849895</v>
      </c>
      <c r="L40" s="182" t="s">
        <v>49</v>
      </c>
      <c r="M40" s="592" t="s">
        <v>235</v>
      </c>
      <c r="N40" s="605">
        <v>2.2905008663630899</v>
      </c>
      <c r="O40" s="177">
        <v>0.39486544794905698</v>
      </c>
      <c r="P40" s="48">
        <v>9.52510128837263</v>
      </c>
      <c r="Q40" s="177">
        <v>0.774197226617104</v>
      </c>
      <c r="R40" s="49">
        <v>33.922297071678997</v>
      </c>
      <c r="S40" s="177">
        <v>1.3064436464445299</v>
      </c>
      <c r="T40" s="49">
        <v>40.744358022452403</v>
      </c>
      <c r="U40" s="177">
        <v>1.2168527330721299</v>
      </c>
      <c r="V40" s="49">
        <v>12.496732701687201</v>
      </c>
      <c r="W40" s="182">
        <v>0.88633665452964006</v>
      </c>
      <c r="X40" s="48">
        <v>1.02101004944563</v>
      </c>
      <c r="Y40" s="606">
        <v>0.26903281536179002</v>
      </c>
      <c r="Z40" s="598">
        <v>1.47784731230418</v>
      </c>
      <c r="AA40" s="177">
        <v>0.19044502838581001</v>
      </c>
      <c r="AB40" s="49">
        <v>4.1180719822368799</v>
      </c>
      <c r="AC40" s="177">
        <v>0.45320500289896298</v>
      </c>
      <c r="AD40" s="49">
        <v>19.1782839690452</v>
      </c>
      <c r="AE40" s="177">
        <v>0.892432553305885</v>
      </c>
      <c r="AF40" s="49">
        <v>45.154457395718403</v>
      </c>
      <c r="AG40" s="177">
        <v>1.0969676298564499</v>
      </c>
      <c r="AH40" s="49">
        <v>26.3944437120972</v>
      </c>
      <c r="AI40" s="182">
        <v>1.0893351915540901</v>
      </c>
      <c r="AJ40" s="48">
        <v>3.6768956285981398</v>
      </c>
      <c r="AK40" s="48">
        <v>0.62183743118691803</v>
      </c>
    </row>
    <row r="41" spans="1:37" ht="12.75" customHeight="1" thickBot="1">
      <c r="A41" s="60" t="s">
        <v>197</v>
      </c>
      <c r="B41" s="59">
        <v>30.013278225956199</v>
      </c>
      <c r="C41" s="50">
        <v>2.2190805587426099</v>
      </c>
      <c r="D41" s="59">
        <v>33.297869113333</v>
      </c>
      <c r="E41" s="50">
        <v>2.4569101781555802</v>
      </c>
      <c r="F41" s="59">
        <v>28.260249196198199</v>
      </c>
      <c r="G41" s="50">
        <v>2.1505919591398399</v>
      </c>
      <c r="H41" s="59">
        <v>7.7345988686165903</v>
      </c>
      <c r="I41" s="50">
        <v>1.25402727921476</v>
      </c>
      <c r="J41" s="59">
        <v>0.69400459589611196</v>
      </c>
      <c r="K41" s="50">
        <v>0.45575944815276698</v>
      </c>
      <c r="L41" s="72" t="s">
        <v>49</v>
      </c>
      <c r="M41" s="593" t="s">
        <v>235</v>
      </c>
      <c r="N41" s="607">
        <v>9.1203969994986007</v>
      </c>
      <c r="O41" s="59">
        <v>0.79340414935521797</v>
      </c>
      <c r="P41" s="50">
        <v>25.529800556893399</v>
      </c>
      <c r="Q41" s="59">
        <v>1.2417278755399599</v>
      </c>
      <c r="R41" s="51">
        <v>39.675181192456002</v>
      </c>
      <c r="S41" s="59">
        <v>1.47417432237214</v>
      </c>
      <c r="T41" s="51">
        <v>21.488877677132699</v>
      </c>
      <c r="U41" s="59">
        <v>1.3547986818529001</v>
      </c>
      <c r="V41" s="51">
        <v>3.9268092768839198</v>
      </c>
      <c r="W41" s="72">
        <v>0.58862922667193496</v>
      </c>
      <c r="X41" s="50" t="s">
        <v>49</v>
      </c>
      <c r="Y41" s="608" t="s">
        <v>235</v>
      </c>
      <c r="Z41" s="599">
        <v>1.4507421544461101</v>
      </c>
      <c r="AA41" s="59">
        <v>0.340032984954099</v>
      </c>
      <c r="AB41" s="51">
        <v>8.0622079649379899</v>
      </c>
      <c r="AC41" s="59">
        <v>0.85702739952125795</v>
      </c>
      <c r="AD41" s="51">
        <v>28.728042180241601</v>
      </c>
      <c r="AE41" s="59">
        <v>1.4970459479564</v>
      </c>
      <c r="AF41" s="51">
        <v>42.978114442537397</v>
      </c>
      <c r="AG41" s="59">
        <v>1.5736045264029801</v>
      </c>
      <c r="AH41" s="51">
        <v>17.220707842386499</v>
      </c>
      <c r="AI41" s="72">
        <v>1.29884395044059</v>
      </c>
      <c r="AJ41" s="50">
        <v>1.56018541545047</v>
      </c>
      <c r="AK41" s="50">
        <v>0.465866462674765</v>
      </c>
    </row>
    <row r="42" spans="1:37" ht="12.75" customHeight="1" thickBot="1">
      <c r="A42" s="176" t="s">
        <v>16</v>
      </c>
      <c r="B42" s="186">
        <v>12.8665411416723</v>
      </c>
      <c r="C42" s="185">
        <v>1.33406231535606</v>
      </c>
      <c r="D42" s="186">
        <v>23.694161884826801</v>
      </c>
      <c r="E42" s="185">
        <v>1.7191422961118099</v>
      </c>
      <c r="F42" s="186">
        <v>35.665156677551103</v>
      </c>
      <c r="G42" s="185">
        <v>2.0647494297333702</v>
      </c>
      <c r="H42" s="186">
        <v>23.333516794295701</v>
      </c>
      <c r="I42" s="185">
        <v>1.8543184390301199</v>
      </c>
      <c r="J42" s="186">
        <v>4.2984195223092296</v>
      </c>
      <c r="K42" s="185">
        <v>0.85778261387075305</v>
      </c>
      <c r="L42" s="184" t="s">
        <v>49</v>
      </c>
      <c r="M42" s="594" t="s">
        <v>235</v>
      </c>
      <c r="N42" s="609">
        <v>1.30025418605098</v>
      </c>
      <c r="O42" s="186">
        <v>0.27647915477260199</v>
      </c>
      <c r="P42" s="185">
        <v>8.3759532373966596</v>
      </c>
      <c r="Q42" s="186">
        <v>0.64039549243569005</v>
      </c>
      <c r="R42" s="527">
        <v>35.499930898724898</v>
      </c>
      <c r="S42" s="186">
        <v>1.0690618169635899</v>
      </c>
      <c r="T42" s="527">
        <v>44.34077678277</v>
      </c>
      <c r="U42" s="186">
        <v>1.26402851351446</v>
      </c>
      <c r="V42" s="527">
        <v>9.9907176790344394</v>
      </c>
      <c r="W42" s="184">
        <v>0.842711408931339</v>
      </c>
      <c r="X42" s="185" t="s">
        <v>49</v>
      </c>
      <c r="Y42" s="610" t="s">
        <v>235</v>
      </c>
      <c r="Z42" s="600" t="s">
        <v>49</v>
      </c>
      <c r="AA42" s="186" t="s">
        <v>235</v>
      </c>
      <c r="AB42" s="527">
        <v>2.0511182850496099</v>
      </c>
      <c r="AC42" s="186">
        <v>0.66682321113380005</v>
      </c>
      <c r="AD42" s="527">
        <v>18.302765569559899</v>
      </c>
      <c r="AE42" s="186">
        <v>1.56560890704431</v>
      </c>
      <c r="AF42" s="527">
        <v>50.954016654797599</v>
      </c>
      <c r="AG42" s="186">
        <v>2.35967288020028</v>
      </c>
      <c r="AH42" s="527">
        <v>26.0916215767719</v>
      </c>
      <c r="AI42" s="184">
        <v>1.86992319434179</v>
      </c>
      <c r="AJ42" s="185">
        <v>2.4767347060531799</v>
      </c>
      <c r="AK42" s="185">
        <v>0.721176252765379</v>
      </c>
    </row>
    <row r="43" spans="1:37" ht="12.75" customHeight="1" thickBot="1">
      <c r="A43" s="60" t="s">
        <v>17</v>
      </c>
      <c r="B43" s="59">
        <v>17.9280173860612</v>
      </c>
      <c r="C43" s="50">
        <v>0.93373066758301504</v>
      </c>
      <c r="D43" s="59">
        <v>31.431116685315398</v>
      </c>
      <c r="E43" s="50">
        <v>1.1389414205831201</v>
      </c>
      <c r="F43" s="59">
        <v>39.498673181710998</v>
      </c>
      <c r="G43" s="50">
        <v>1.2604247790838701</v>
      </c>
      <c r="H43" s="59">
        <v>10.616103382758901</v>
      </c>
      <c r="I43" s="50">
        <v>0.78095905443730096</v>
      </c>
      <c r="J43" s="59">
        <v>0.52608936415347995</v>
      </c>
      <c r="K43" s="50">
        <v>0.171634471786455</v>
      </c>
      <c r="L43" s="72" t="s">
        <v>49</v>
      </c>
      <c r="M43" s="593" t="s">
        <v>235</v>
      </c>
      <c r="N43" s="607">
        <v>2.9597784722160898</v>
      </c>
      <c r="O43" s="59">
        <v>0.61860271393837496</v>
      </c>
      <c r="P43" s="50">
        <v>17.5140351173639</v>
      </c>
      <c r="Q43" s="59">
        <v>1.3182179447612901</v>
      </c>
      <c r="R43" s="51">
        <v>46.336636698531798</v>
      </c>
      <c r="S43" s="59">
        <v>1.7718680670220299</v>
      </c>
      <c r="T43" s="51">
        <v>29.217003929595599</v>
      </c>
      <c r="U43" s="59">
        <v>1.69675802656302</v>
      </c>
      <c r="V43" s="51">
        <v>3.95385987961442</v>
      </c>
      <c r="W43" s="72">
        <v>0.70403551420404697</v>
      </c>
      <c r="X43" s="50" t="s">
        <v>49</v>
      </c>
      <c r="Y43" s="608" t="s">
        <v>235</v>
      </c>
      <c r="Z43" s="599">
        <v>1.23498076120318</v>
      </c>
      <c r="AA43" s="59">
        <v>0.32819367051031301</v>
      </c>
      <c r="AB43" s="51">
        <v>7.7937949442083498</v>
      </c>
      <c r="AC43" s="59">
        <v>0.82384140161380703</v>
      </c>
      <c r="AD43" s="51">
        <v>37.091590725283098</v>
      </c>
      <c r="AE43" s="59">
        <v>1.53366396596495</v>
      </c>
      <c r="AF43" s="51">
        <v>43.889829007764099</v>
      </c>
      <c r="AG43" s="59">
        <v>1.6957947144165499</v>
      </c>
      <c r="AH43" s="51">
        <v>9.6470688129696693</v>
      </c>
      <c r="AI43" s="72">
        <v>0.978775397306893</v>
      </c>
      <c r="AJ43" s="50" t="s">
        <v>49</v>
      </c>
      <c r="AK43" s="50" t="s">
        <v>235</v>
      </c>
    </row>
    <row r="44" spans="1:37" ht="12.75" customHeight="1" thickBot="1">
      <c r="A44" s="175" t="s">
        <v>18</v>
      </c>
      <c r="B44" s="177">
        <v>7.0777833425806698</v>
      </c>
      <c r="C44" s="48">
        <v>0.86238391368440703</v>
      </c>
      <c r="D44" s="177">
        <v>21.816473199445898</v>
      </c>
      <c r="E44" s="48">
        <v>1.4184253560548501</v>
      </c>
      <c r="F44" s="177">
        <v>42.4526822614189</v>
      </c>
      <c r="G44" s="48">
        <v>1.5980623552706901</v>
      </c>
      <c r="H44" s="177">
        <v>25.7926567136928</v>
      </c>
      <c r="I44" s="48">
        <v>1.508649513378</v>
      </c>
      <c r="J44" s="177">
        <v>2.8012467502096099</v>
      </c>
      <c r="K44" s="48">
        <v>0.57595034106777698</v>
      </c>
      <c r="L44" s="182" t="s">
        <v>49</v>
      </c>
      <c r="M44" s="592" t="s">
        <v>235</v>
      </c>
      <c r="N44" s="605">
        <v>2.1062281889416101</v>
      </c>
      <c r="O44" s="177">
        <v>0.30815722569554499</v>
      </c>
      <c r="P44" s="48">
        <v>12.8333923342001</v>
      </c>
      <c r="Q44" s="177">
        <v>0.87221474333749305</v>
      </c>
      <c r="R44" s="49">
        <v>40.170431045188202</v>
      </c>
      <c r="S44" s="177">
        <v>1.0333442148190499</v>
      </c>
      <c r="T44" s="49">
        <v>36.5518978487409</v>
      </c>
      <c r="U44" s="177">
        <v>1.01341793671753</v>
      </c>
      <c r="V44" s="49">
        <v>7.8987944429801002</v>
      </c>
      <c r="W44" s="182">
        <v>0.61664987738466404</v>
      </c>
      <c r="X44" s="48" t="s">
        <v>49</v>
      </c>
      <c r="Y44" s="606" t="s">
        <v>235</v>
      </c>
      <c r="Z44" s="598">
        <v>0.50341483600010895</v>
      </c>
      <c r="AA44" s="177">
        <v>0.155325215204626</v>
      </c>
      <c r="AB44" s="49">
        <v>5.9197598504844304</v>
      </c>
      <c r="AC44" s="177">
        <v>0.57301212161382897</v>
      </c>
      <c r="AD44" s="49">
        <v>28.514834405046901</v>
      </c>
      <c r="AE44" s="177">
        <v>0.95882278845728097</v>
      </c>
      <c r="AF44" s="49">
        <v>46.181213165648998</v>
      </c>
      <c r="AG44" s="177">
        <v>1.39794652416967</v>
      </c>
      <c r="AH44" s="49">
        <v>17.327845382221099</v>
      </c>
      <c r="AI44" s="182">
        <v>0.94177498257917902</v>
      </c>
      <c r="AJ44" s="48">
        <v>1.5529323605984799</v>
      </c>
      <c r="AK44" s="48">
        <v>0.387720515701442</v>
      </c>
    </row>
    <row r="45" spans="1:37" ht="12.75" customHeight="1" thickBot="1">
      <c r="A45" s="60" t="s">
        <v>19</v>
      </c>
      <c r="B45" s="59">
        <v>7.3274536441358604</v>
      </c>
      <c r="C45" s="50">
        <v>0.93061744916530098</v>
      </c>
      <c r="D45" s="59">
        <v>18.0171273327386</v>
      </c>
      <c r="E45" s="50">
        <v>1.4216796027823699</v>
      </c>
      <c r="F45" s="59">
        <v>38.411163365673097</v>
      </c>
      <c r="G45" s="50">
        <v>1.8346715807468601</v>
      </c>
      <c r="H45" s="59">
        <v>29.126913393725498</v>
      </c>
      <c r="I45" s="50">
        <v>1.6954913434611201</v>
      </c>
      <c r="J45" s="59">
        <v>6.7984698346163901</v>
      </c>
      <c r="K45" s="50">
        <v>0.89136500843316802</v>
      </c>
      <c r="L45" s="72" t="s">
        <v>49</v>
      </c>
      <c r="M45" s="593" t="s">
        <v>235</v>
      </c>
      <c r="N45" s="607">
        <v>2.9313078570245601</v>
      </c>
      <c r="O45" s="59">
        <v>0.44499800926289401</v>
      </c>
      <c r="P45" s="50">
        <v>11.2721747756997</v>
      </c>
      <c r="Q45" s="59">
        <v>0.88514278253416201</v>
      </c>
      <c r="R45" s="51">
        <v>33.761147323672198</v>
      </c>
      <c r="S45" s="59">
        <v>1.1264167068005499</v>
      </c>
      <c r="T45" s="51">
        <v>38.115394880505796</v>
      </c>
      <c r="U45" s="59">
        <v>1.2350058273098099</v>
      </c>
      <c r="V45" s="51">
        <v>12.7650817949428</v>
      </c>
      <c r="W45" s="72">
        <v>0.899398238217479</v>
      </c>
      <c r="X45" s="50">
        <v>1.1548933681549101</v>
      </c>
      <c r="Y45" s="608">
        <v>0.29484145963273001</v>
      </c>
      <c r="Z45" s="599">
        <v>1.0689508740195</v>
      </c>
      <c r="AA45" s="59">
        <v>0.288413302471827</v>
      </c>
      <c r="AB45" s="51">
        <v>3.3445190475599098</v>
      </c>
      <c r="AC45" s="59">
        <v>0.46408641305164899</v>
      </c>
      <c r="AD45" s="51">
        <v>19.024801449698</v>
      </c>
      <c r="AE45" s="59">
        <v>1.12063319632614</v>
      </c>
      <c r="AF45" s="51">
        <v>43.796212350554001</v>
      </c>
      <c r="AG45" s="59">
        <v>1.5106053287282699</v>
      </c>
      <c r="AH45" s="51">
        <v>28.283013958366698</v>
      </c>
      <c r="AI45" s="72">
        <v>1.3351175865309299</v>
      </c>
      <c r="AJ45" s="50">
        <v>4.4825023198019398</v>
      </c>
      <c r="AK45" s="50">
        <v>0.60866414469735197</v>
      </c>
    </row>
    <row r="46" spans="1:37" ht="12.75" customHeight="1" thickBot="1">
      <c r="A46" s="175" t="s">
        <v>469</v>
      </c>
      <c r="B46" s="177">
        <v>9.8866523190130398</v>
      </c>
      <c r="C46" s="48">
        <v>1.2434604667276901</v>
      </c>
      <c r="D46" s="177">
        <v>24.343020425077</v>
      </c>
      <c r="E46" s="48">
        <v>1.7000594493074199</v>
      </c>
      <c r="F46" s="177">
        <v>38.886188971459703</v>
      </c>
      <c r="G46" s="48">
        <v>1.79627159447149</v>
      </c>
      <c r="H46" s="177">
        <v>23.2892786787129</v>
      </c>
      <c r="I46" s="48">
        <v>1.6960154659803901</v>
      </c>
      <c r="J46" s="177">
        <v>3.5197749988416098</v>
      </c>
      <c r="K46" s="48">
        <v>0.62619913504426405</v>
      </c>
      <c r="L46" s="182" t="s">
        <v>49</v>
      </c>
      <c r="M46" s="592" t="s">
        <v>235</v>
      </c>
      <c r="N46" s="605">
        <v>2.1336540506514901</v>
      </c>
      <c r="O46" s="177">
        <v>0.39477901781048602</v>
      </c>
      <c r="P46" s="48">
        <v>11.817026362353401</v>
      </c>
      <c r="Q46" s="177">
        <v>0.78534526234152502</v>
      </c>
      <c r="R46" s="49">
        <v>35.632383027110897</v>
      </c>
      <c r="S46" s="177">
        <v>1.3049858075835701</v>
      </c>
      <c r="T46" s="49">
        <v>39.487005699484698</v>
      </c>
      <c r="U46" s="177">
        <v>1.27240039421911</v>
      </c>
      <c r="V46" s="49">
        <v>10.4148089705125</v>
      </c>
      <c r="W46" s="182">
        <v>0.94142458145036301</v>
      </c>
      <c r="X46" s="48">
        <v>0.51512188988696805</v>
      </c>
      <c r="Y46" s="606">
        <v>0.19746329663499701</v>
      </c>
      <c r="Z46" s="598">
        <v>0.507423135116156</v>
      </c>
      <c r="AA46" s="177">
        <v>0.17258947210231099</v>
      </c>
      <c r="AB46" s="49">
        <v>2.2382500457238601</v>
      </c>
      <c r="AC46" s="177">
        <v>0.48997917461325402</v>
      </c>
      <c r="AD46" s="49">
        <v>15.583663250580001</v>
      </c>
      <c r="AE46" s="177">
        <v>1.0785315458865701</v>
      </c>
      <c r="AF46" s="49">
        <v>46.7565714825067</v>
      </c>
      <c r="AG46" s="177">
        <v>1.4885314374881999</v>
      </c>
      <c r="AH46" s="49">
        <v>30.867485273763599</v>
      </c>
      <c r="AI46" s="182">
        <v>1.37686495520951</v>
      </c>
      <c r="AJ46" s="48">
        <v>4.0466068123097001</v>
      </c>
      <c r="AK46" s="48">
        <v>0.67206906401014399</v>
      </c>
    </row>
    <row r="47" spans="1:37" s="164" customFormat="1" ht="12.75" customHeight="1" thickBot="1">
      <c r="A47" s="60" t="s">
        <v>505</v>
      </c>
      <c r="B47" s="59">
        <v>23.510069689802201</v>
      </c>
      <c r="C47" s="50">
        <v>0.93059777673939803</v>
      </c>
      <c r="D47" s="59">
        <v>30.168528710944901</v>
      </c>
      <c r="E47" s="50">
        <v>1.31024775850016</v>
      </c>
      <c r="F47" s="59">
        <v>32.313703556175</v>
      </c>
      <c r="G47" s="50">
        <v>1.3766944527992899</v>
      </c>
      <c r="H47" s="59">
        <v>12.613512733272399</v>
      </c>
      <c r="I47" s="50">
        <v>0.82932827327471403</v>
      </c>
      <c r="J47" s="59">
        <v>1.37446580670685</v>
      </c>
      <c r="K47" s="50">
        <v>0.27121253789162503</v>
      </c>
      <c r="L47" s="72" t="s">
        <v>49</v>
      </c>
      <c r="M47" s="593" t="s">
        <v>235</v>
      </c>
      <c r="N47" s="607">
        <v>5.2416785979200702</v>
      </c>
      <c r="O47" s="59">
        <v>0.45196779961607902</v>
      </c>
      <c r="P47" s="50">
        <v>20.360243025299201</v>
      </c>
      <c r="Q47" s="59">
        <v>0.82803305253085202</v>
      </c>
      <c r="R47" s="51">
        <v>41.987349370568197</v>
      </c>
      <c r="S47" s="59">
        <v>1.02895188439735</v>
      </c>
      <c r="T47" s="51">
        <v>28.147003021209098</v>
      </c>
      <c r="U47" s="59">
        <v>0.896942250668465</v>
      </c>
      <c r="V47" s="51">
        <v>4.19728100006835</v>
      </c>
      <c r="W47" s="72">
        <v>0.39589081208899701</v>
      </c>
      <c r="X47" s="50" t="s">
        <v>49</v>
      </c>
      <c r="Y47" s="608" t="s">
        <v>235</v>
      </c>
      <c r="Z47" s="599">
        <v>0.88953985388196499</v>
      </c>
      <c r="AA47" s="59">
        <v>0.20585711478430599</v>
      </c>
      <c r="AB47" s="51">
        <v>5.2749549880878499</v>
      </c>
      <c r="AC47" s="59">
        <v>0.57063915458133496</v>
      </c>
      <c r="AD47" s="51">
        <v>22.646113071658402</v>
      </c>
      <c r="AE47" s="59">
        <v>1.03663733663325</v>
      </c>
      <c r="AF47" s="51">
        <v>48.544764916086201</v>
      </c>
      <c r="AG47" s="59">
        <v>1.14653177132729</v>
      </c>
      <c r="AH47" s="51">
        <v>20.802933278210698</v>
      </c>
      <c r="AI47" s="72">
        <v>1.01264171203275</v>
      </c>
      <c r="AJ47" s="50">
        <v>1.8416938920749999</v>
      </c>
      <c r="AK47" s="50">
        <v>0.40732034579426002</v>
      </c>
    </row>
    <row r="48" spans="1:37" ht="12.75" customHeight="1" thickBot="1">
      <c r="A48" s="175" t="s">
        <v>517</v>
      </c>
      <c r="B48" s="177">
        <v>15.9188213146622</v>
      </c>
      <c r="C48" s="48">
        <v>1.4808287557491899</v>
      </c>
      <c r="D48" s="177">
        <v>32.546588153683402</v>
      </c>
      <c r="E48" s="48">
        <v>1.85470296235994</v>
      </c>
      <c r="F48" s="177">
        <v>36.348620704891999</v>
      </c>
      <c r="G48" s="48">
        <v>1.7411077538294299</v>
      </c>
      <c r="H48" s="177">
        <v>13.318185205813601</v>
      </c>
      <c r="I48" s="48">
        <v>1.37393610698357</v>
      </c>
      <c r="J48" s="177">
        <v>1.8026408042958</v>
      </c>
      <c r="K48" s="48">
        <v>0.650029639679511</v>
      </c>
      <c r="L48" s="182" t="s">
        <v>49</v>
      </c>
      <c r="M48" s="592" t="s">
        <v>235</v>
      </c>
      <c r="N48" s="605">
        <v>4.4988745403496502</v>
      </c>
      <c r="O48" s="177">
        <v>0.62945973176470105</v>
      </c>
      <c r="P48" s="48">
        <v>17.010935055664302</v>
      </c>
      <c r="Q48" s="177">
        <v>1.1566807186888599</v>
      </c>
      <c r="R48" s="49">
        <v>38.181354043893798</v>
      </c>
      <c r="S48" s="177">
        <v>1.5986944566241299</v>
      </c>
      <c r="T48" s="49">
        <v>31.728381302875999</v>
      </c>
      <c r="U48" s="177">
        <v>1.8000849165253701</v>
      </c>
      <c r="V48" s="49">
        <v>8.0776398331401307</v>
      </c>
      <c r="W48" s="182">
        <v>1.14944392329552</v>
      </c>
      <c r="X48" s="48">
        <v>0.50281522407614798</v>
      </c>
      <c r="Y48" s="606">
        <v>0.25307723528042803</v>
      </c>
      <c r="Z48" s="598">
        <v>2.7632614197543499</v>
      </c>
      <c r="AA48" s="177">
        <v>0.92424681189392599</v>
      </c>
      <c r="AB48" s="49">
        <v>15.539279194887399</v>
      </c>
      <c r="AC48" s="177">
        <v>2.29118926990119</v>
      </c>
      <c r="AD48" s="49">
        <v>35.766886241284801</v>
      </c>
      <c r="AE48" s="177">
        <v>2.8879091557750098</v>
      </c>
      <c r="AF48" s="49">
        <v>34.8984235223501</v>
      </c>
      <c r="AG48" s="177">
        <v>2.6124864654229301</v>
      </c>
      <c r="AH48" s="49">
        <v>10.1055203040414</v>
      </c>
      <c r="AI48" s="182">
        <v>1.4714434402535499</v>
      </c>
      <c r="AJ48" s="48">
        <v>0.92662931768205103</v>
      </c>
      <c r="AK48" s="48">
        <v>0.78013458048570705</v>
      </c>
    </row>
    <row r="49" spans="1:37" ht="12.75" customHeight="1" thickBot="1">
      <c r="A49" s="60" t="s">
        <v>20</v>
      </c>
      <c r="B49" s="59">
        <v>16.759153609871699</v>
      </c>
      <c r="C49" s="50">
        <v>1.38471169546196</v>
      </c>
      <c r="D49" s="59">
        <v>29.5151686645772</v>
      </c>
      <c r="E49" s="50">
        <v>1.7763106299742399</v>
      </c>
      <c r="F49" s="59">
        <v>38.304441249258304</v>
      </c>
      <c r="G49" s="50">
        <v>2.00232782139632</v>
      </c>
      <c r="H49" s="59">
        <v>14.3764491875337</v>
      </c>
      <c r="I49" s="50">
        <v>1.44071469920051</v>
      </c>
      <c r="J49" s="59">
        <v>1.04478728875916</v>
      </c>
      <c r="K49" s="50">
        <v>0.41098531987896098</v>
      </c>
      <c r="L49" s="72" t="s">
        <v>49</v>
      </c>
      <c r="M49" s="593" t="s">
        <v>235</v>
      </c>
      <c r="N49" s="607">
        <v>4.8364709840708002</v>
      </c>
      <c r="O49" s="59">
        <v>0.67486122860817999</v>
      </c>
      <c r="P49" s="50">
        <v>18.7169870769476</v>
      </c>
      <c r="Q49" s="59">
        <v>1.2800027491527799</v>
      </c>
      <c r="R49" s="51">
        <v>43.2060761069514</v>
      </c>
      <c r="S49" s="59">
        <v>1.30950021842968</v>
      </c>
      <c r="T49" s="51">
        <v>28.270961451598399</v>
      </c>
      <c r="U49" s="59">
        <v>1.4176967070299999</v>
      </c>
      <c r="V49" s="51">
        <v>4.7824987072556997</v>
      </c>
      <c r="W49" s="72">
        <v>0.70058329540630604</v>
      </c>
      <c r="X49" s="50" t="s">
        <v>49</v>
      </c>
      <c r="Y49" s="608" t="s">
        <v>235</v>
      </c>
      <c r="Z49" s="599">
        <v>1.15189461229662</v>
      </c>
      <c r="AA49" s="59">
        <v>0.31968602808232399</v>
      </c>
      <c r="AB49" s="51">
        <v>7.3398876696043702</v>
      </c>
      <c r="AC49" s="59">
        <v>0.72454249441922902</v>
      </c>
      <c r="AD49" s="51">
        <v>31.842535826924198</v>
      </c>
      <c r="AE49" s="59">
        <v>1.44137093753269</v>
      </c>
      <c r="AF49" s="51">
        <v>42.968343489967303</v>
      </c>
      <c r="AG49" s="59">
        <v>1.86662759480822</v>
      </c>
      <c r="AH49" s="51">
        <v>15.159244406409501</v>
      </c>
      <c r="AI49" s="72">
        <v>1.57111009687452</v>
      </c>
      <c r="AJ49" s="50">
        <v>1.5380939947979799</v>
      </c>
      <c r="AK49" s="50">
        <v>0.41104559374433502</v>
      </c>
    </row>
    <row r="50" spans="1:37" ht="12.75" customHeight="1" thickBot="1">
      <c r="A50" s="176" t="s">
        <v>21</v>
      </c>
      <c r="B50" s="186">
        <v>12.960663148526899</v>
      </c>
      <c r="C50" s="185">
        <v>1.0959055189195299</v>
      </c>
      <c r="D50" s="186">
        <v>32.050750765597797</v>
      </c>
      <c r="E50" s="185">
        <v>1.58811507073137</v>
      </c>
      <c r="F50" s="186">
        <v>39.505244478063901</v>
      </c>
      <c r="G50" s="185">
        <v>1.73344700180843</v>
      </c>
      <c r="H50" s="186">
        <v>14.0505771103123</v>
      </c>
      <c r="I50" s="185">
        <v>1.2529804352729601</v>
      </c>
      <c r="J50" s="186">
        <v>1.4154078567175401</v>
      </c>
      <c r="K50" s="185">
        <v>0.48685496886134999</v>
      </c>
      <c r="L50" s="184" t="s">
        <v>49</v>
      </c>
      <c r="M50" s="594" t="s">
        <v>235</v>
      </c>
      <c r="N50" s="609">
        <v>2.5959117389944399</v>
      </c>
      <c r="O50" s="186">
        <v>0.50273768646517103</v>
      </c>
      <c r="P50" s="185">
        <v>15.7953763481616</v>
      </c>
      <c r="Q50" s="186">
        <v>1.40559874419268</v>
      </c>
      <c r="R50" s="527">
        <v>40.881063300437901</v>
      </c>
      <c r="S50" s="186">
        <v>1.74654286298467</v>
      </c>
      <c r="T50" s="527">
        <v>34.546719096875002</v>
      </c>
      <c r="U50" s="186">
        <v>1.7308208933962099</v>
      </c>
      <c r="V50" s="527">
        <v>5.9668116634287598</v>
      </c>
      <c r="W50" s="184">
        <v>0.70558400092998597</v>
      </c>
      <c r="X50" s="185" t="s">
        <v>49</v>
      </c>
      <c r="Y50" s="610" t="s">
        <v>235</v>
      </c>
      <c r="Z50" s="600">
        <v>1.6895443347691601</v>
      </c>
      <c r="AA50" s="186">
        <v>0.61866201623269601</v>
      </c>
      <c r="AB50" s="527">
        <v>9.9775896020590409</v>
      </c>
      <c r="AC50" s="186">
        <v>1.45122570803633</v>
      </c>
      <c r="AD50" s="527">
        <v>31.8443712148987</v>
      </c>
      <c r="AE50" s="186">
        <v>2.2805234384882498</v>
      </c>
      <c r="AF50" s="527">
        <v>42.796645880937398</v>
      </c>
      <c r="AG50" s="186">
        <v>2.50382635434149</v>
      </c>
      <c r="AH50" s="527">
        <v>12.602021673559801</v>
      </c>
      <c r="AI50" s="184">
        <v>1.8200345324848399</v>
      </c>
      <c r="AJ50" s="185">
        <v>1.08982729377586</v>
      </c>
      <c r="AK50" s="185">
        <v>0.52447142873345498</v>
      </c>
    </row>
    <row r="51" spans="1:37" ht="12.75" customHeight="1" thickBot="1">
      <c r="A51" s="60" t="s">
        <v>195</v>
      </c>
      <c r="B51" s="59">
        <v>5.3491903000119496</v>
      </c>
      <c r="C51" s="50">
        <v>1.1497057506095001</v>
      </c>
      <c r="D51" s="59">
        <v>19.852499770678399</v>
      </c>
      <c r="E51" s="50">
        <v>2.4020356925154802</v>
      </c>
      <c r="F51" s="59">
        <v>41.781340811920998</v>
      </c>
      <c r="G51" s="50">
        <v>2.4221628342976498</v>
      </c>
      <c r="H51" s="59">
        <v>28.815749664504001</v>
      </c>
      <c r="I51" s="50">
        <v>2.38297439999097</v>
      </c>
      <c r="J51" s="59">
        <v>4.1043983471062804</v>
      </c>
      <c r="K51" s="50">
        <v>1.0566712940273699</v>
      </c>
      <c r="L51" s="72" t="s">
        <v>49</v>
      </c>
      <c r="M51" s="593" t="s">
        <v>235</v>
      </c>
      <c r="N51" s="607">
        <v>0.81928637349132505</v>
      </c>
      <c r="O51" s="59">
        <v>0.28897892325844199</v>
      </c>
      <c r="P51" s="50">
        <v>7.3909547876848896</v>
      </c>
      <c r="Q51" s="59">
        <v>0.83059474755884299</v>
      </c>
      <c r="R51" s="51">
        <v>33.720563803204598</v>
      </c>
      <c r="S51" s="59">
        <v>1.3136377047065699</v>
      </c>
      <c r="T51" s="51">
        <v>45.997116762835702</v>
      </c>
      <c r="U51" s="59">
        <v>1.5842977567301999</v>
      </c>
      <c r="V51" s="51">
        <v>11.5392206556866</v>
      </c>
      <c r="W51" s="72">
        <v>1.0841814865674599</v>
      </c>
      <c r="X51" s="50">
        <v>0.53285761709688295</v>
      </c>
      <c r="Y51" s="608">
        <v>0.200156774983175</v>
      </c>
      <c r="Z51" s="599" t="s">
        <v>49</v>
      </c>
      <c r="AA51" s="59" t="s">
        <v>235</v>
      </c>
      <c r="AB51" s="51">
        <v>2.1711546710585798</v>
      </c>
      <c r="AC51" s="59">
        <v>0.401350992581616</v>
      </c>
      <c r="AD51" s="51">
        <v>18.088459126457899</v>
      </c>
      <c r="AE51" s="59">
        <v>0.94380008384566505</v>
      </c>
      <c r="AF51" s="51">
        <v>47.936867381710698</v>
      </c>
      <c r="AG51" s="59">
        <v>1.3327924813247201</v>
      </c>
      <c r="AH51" s="51">
        <v>28.657189941197799</v>
      </c>
      <c r="AI51" s="72">
        <v>1.35005232187894</v>
      </c>
      <c r="AJ51" s="50">
        <v>3.0418722103973499</v>
      </c>
      <c r="AK51" s="50">
        <v>0.55714766144513295</v>
      </c>
    </row>
    <row r="52" spans="1:37" ht="12.75" customHeight="1" thickBot="1">
      <c r="A52" s="175" t="s">
        <v>22</v>
      </c>
      <c r="B52" s="177">
        <v>9.1317173292970004</v>
      </c>
      <c r="C52" s="48">
        <v>0.91092050821252302</v>
      </c>
      <c r="D52" s="177">
        <v>19.016365688520899</v>
      </c>
      <c r="E52" s="48">
        <v>1.3992705786938</v>
      </c>
      <c r="F52" s="177">
        <v>38.288452777700599</v>
      </c>
      <c r="G52" s="48">
        <v>1.79648747127426</v>
      </c>
      <c r="H52" s="177">
        <v>28.964708739560201</v>
      </c>
      <c r="I52" s="48">
        <v>1.67900337172011</v>
      </c>
      <c r="J52" s="177">
        <v>4.4516957959212702</v>
      </c>
      <c r="K52" s="48">
        <v>0.72441328239763003</v>
      </c>
      <c r="L52" s="182" t="s">
        <v>49</v>
      </c>
      <c r="M52" s="592" t="s">
        <v>235</v>
      </c>
      <c r="N52" s="605">
        <v>3.0889333603116</v>
      </c>
      <c r="O52" s="177">
        <v>0.56951161564272701</v>
      </c>
      <c r="P52" s="48">
        <v>10.874593583082801</v>
      </c>
      <c r="Q52" s="177">
        <v>0.880181004269875</v>
      </c>
      <c r="R52" s="49">
        <v>33.893073223672701</v>
      </c>
      <c r="S52" s="177">
        <v>1.3625318728264</v>
      </c>
      <c r="T52" s="49">
        <v>39.246928460231302</v>
      </c>
      <c r="U52" s="177">
        <v>1.2512371593975999</v>
      </c>
      <c r="V52" s="49">
        <v>12.1430099570197</v>
      </c>
      <c r="W52" s="182">
        <v>1.2106473196007901</v>
      </c>
      <c r="X52" s="48">
        <v>0.75346141568188096</v>
      </c>
      <c r="Y52" s="606">
        <v>0.30848530218099801</v>
      </c>
      <c r="Z52" s="598">
        <v>2.20388034282086</v>
      </c>
      <c r="AA52" s="177">
        <v>0.34019823879540001</v>
      </c>
      <c r="AB52" s="49">
        <v>3.2848550331410502</v>
      </c>
      <c r="AC52" s="177">
        <v>0.47724785934164199</v>
      </c>
      <c r="AD52" s="49">
        <v>16.608753031767701</v>
      </c>
      <c r="AE52" s="177">
        <v>1.11137728978096</v>
      </c>
      <c r="AF52" s="49">
        <v>44.441907360263201</v>
      </c>
      <c r="AG52" s="177">
        <v>1.3969243594775</v>
      </c>
      <c r="AH52" s="49">
        <v>29.394965600340001</v>
      </c>
      <c r="AI52" s="182">
        <v>1.3402822843414199</v>
      </c>
      <c r="AJ52" s="48">
        <v>4.06563863166717</v>
      </c>
      <c r="AK52" s="48">
        <v>0.71562180706760004</v>
      </c>
    </row>
    <row r="53" spans="1:37" ht="12.75" customHeight="1" thickBot="1">
      <c r="A53" s="60" t="s">
        <v>196</v>
      </c>
      <c r="B53" s="59">
        <v>9.1909829405363102</v>
      </c>
      <c r="C53" s="50">
        <v>0.95084535700230099</v>
      </c>
      <c r="D53" s="59">
        <v>20.218478874032598</v>
      </c>
      <c r="E53" s="50">
        <v>1.51966880745392</v>
      </c>
      <c r="F53" s="59">
        <v>38.200222596502201</v>
      </c>
      <c r="G53" s="50">
        <v>1.5416286859794699</v>
      </c>
      <c r="H53" s="59">
        <v>28.168400946326699</v>
      </c>
      <c r="I53" s="50">
        <v>1.3975217108409701</v>
      </c>
      <c r="J53" s="59">
        <v>4.1096614906140001</v>
      </c>
      <c r="K53" s="50">
        <v>0.56421640505929505</v>
      </c>
      <c r="L53" s="72" t="s">
        <v>49</v>
      </c>
      <c r="M53" s="593" t="s">
        <v>235</v>
      </c>
      <c r="N53" s="607">
        <v>1.6739182313304399</v>
      </c>
      <c r="O53" s="59">
        <v>0.37371966679775698</v>
      </c>
      <c r="P53" s="50">
        <v>7.5103951640959998</v>
      </c>
      <c r="Q53" s="59">
        <v>0.93621091083650698</v>
      </c>
      <c r="R53" s="51">
        <v>30.850655035589401</v>
      </c>
      <c r="S53" s="59">
        <v>1.5872351590863301</v>
      </c>
      <c r="T53" s="51">
        <v>44.376924136023703</v>
      </c>
      <c r="U53" s="59">
        <v>1.68123825803945</v>
      </c>
      <c r="V53" s="51">
        <v>14.616145265894099</v>
      </c>
      <c r="W53" s="72">
        <v>0.95861891966395996</v>
      </c>
      <c r="X53" s="50">
        <v>0.97196216706635497</v>
      </c>
      <c r="Y53" s="608">
        <v>0.31864243038295798</v>
      </c>
      <c r="Z53" s="599" t="s">
        <v>49</v>
      </c>
      <c r="AA53" s="59" t="s">
        <v>235</v>
      </c>
      <c r="AB53" s="51">
        <v>2.5556172943211299</v>
      </c>
      <c r="AC53" s="59">
        <v>0.576274988441557</v>
      </c>
      <c r="AD53" s="51">
        <v>16.776461195469398</v>
      </c>
      <c r="AE53" s="59">
        <v>1.2622196875390299</v>
      </c>
      <c r="AF53" s="51">
        <v>47.455427627867202</v>
      </c>
      <c r="AG53" s="59">
        <v>1.71881289104116</v>
      </c>
      <c r="AH53" s="51">
        <v>29.760942588475899</v>
      </c>
      <c r="AI53" s="72">
        <v>1.6736333661331999</v>
      </c>
      <c r="AJ53" s="50">
        <v>3.1684946028963301</v>
      </c>
      <c r="AK53" s="50">
        <v>0.57901738981981898</v>
      </c>
    </row>
    <row r="54" spans="1:37" ht="12.75" customHeight="1" thickBot="1">
      <c r="A54" s="175" t="s">
        <v>24</v>
      </c>
      <c r="B54" s="177">
        <v>14.8910969894361</v>
      </c>
      <c r="C54" s="48">
        <v>1.50656734314666</v>
      </c>
      <c r="D54" s="177">
        <v>25.1920838244511</v>
      </c>
      <c r="E54" s="48">
        <v>1.651637601042</v>
      </c>
      <c r="F54" s="177">
        <v>37.372162688203602</v>
      </c>
      <c r="G54" s="48">
        <v>2.1978524746230699</v>
      </c>
      <c r="H54" s="177">
        <v>19.579849724222001</v>
      </c>
      <c r="I54" s="48">
        <v>1.6307972879388599</v>
      </c>
      <c r="J54" s="177">
        <v>2.8291521976943601</v>
      </c>
      <c r="K54" s="48">
        <v>0.70539687603482804</v>
      </c>
      <c r="L54" s="182" t="s">
        <v>49</v>
      </c>
      <c r="M54" s="592" t="s">
        <v>235</v>
      </c>
      <c r="N54" s="605">
        <v>5.8060427454807</v>
      </c>
      <c r="O54" s="177">
        <v>0.55503149914207095</v>
      </c>
      <c r="P54" s="48">
        <v>20.402575537426198</v>
      </c>
      <c r="Q54" s="177">
        <v>0.84596348019902201</v>
      </c>
      <c r="R54" s="49">
        <v>41.883853417502102</v>
      </c>
      <c r="S54" s="177">
        <v>1.3139751482508899</v>
      </c>
      <c r="T54" s="49">
        <v>27.020615659421701</v>
      </c>
      <c r="U54" s="177">
        <v>1.0515416187445501</v>
      </c>
      <c r="V54" s="49">
        <v>4.5172551575976803</v>
      </c>
      <c r="W54" s="182">
        <v>0.52954186673207904</v>
      </c>
      <c r="X54" s="48" t="s">
        <v>49</v>
      </c>
      <c r="Y54" s="606" t="s">
        <v>235</v>
      </c>
      <c r="Z54" s="598">
        <v>0.81261965630112099</v>
      </c>
      <c r="AA54" s="177">
        <v>0.30186226275731698</v>
      </c>
      <c r="AB54" s="49">
        <v>6.4655973406457603</v>
      </c>
      <c r="AC54" s="177">
        <v>0.89940766451850895</v>
      </c>
      <c r="AD54" s="49">
        <v>28.136478350695601</v>
      </c>
      <c r="AE54" s="177">
        <v>1.6797704607759001</v>
      </c>
      <c r="AF54" s="49">
        <v>44.843124249225497</v>
      </c>
      <c r="AG54" s="177">
        <v>2.0854952475612598</v>
      </c>
      <c r="AH54" s="49">
        <v>18.0423104417149</v>
      </c>
      <c r="AI54" s="182">
        <v>1.4560718489472599</v>
      </c>
      <c r="AJ54" s="48">
        <v>1.69986996141713</v>
      </c>
      <c r="AK54" s="48">
        <v>0.46991111772185201</v>
      </c>
    </row>
    <row r="55" spans="1:37" ht="12.75" customHeight="1" thickBot="1">
      <c r="A55" s="60" t="s">
        <v>194</v>
      </c>
      <c r="B55" s="59">
        <v>6.6668850270734996</v>
      </c>
      <c r="C55" s="50">
        <v>1.4718421294695501</v>
      </c>
      <c r="D55" s="59">
        <v>23.298161926550399</v>
      </c>
      <c r="E55" s="50">
        <v>2.4788551286885299</v>
      </c>
      <c r="F55" s="59">
        <v>40.854562974455902</v>
      </c>
      <c r="G55" s="50">
        <v>3.2701604768684001</v>
      </c>
      <c r="H55" s="59">
        <v>24.710463947238999</v>
      </c>
      <c r="I55" s="50">
        <v>2.8161607702995499</v>
      </c>
      <c r="J55" s="59">
        <v>4.40698754655077</v>
      </c>
      <c r="K55" s="50">
        <v>1.49145920702049</v>
      </c>
      <c r="L55" s="72" t="s">
        <v>49</v>
      </c>
      <c r="M55" s="593" t="s">
        <v>235</v>
      </c>
      <c r="N55" s="607">
        <v>1.02481881616638</v>
      </c>
      <c r="O55" s="59">
        <v>0.32733260663364799</v>
      </c>
      <c r="P55" s="50">
        <v>10.9567723394235</v>
      </c>
      <c r="Q55" s="59">
        <v>0.94734698355778402</v>
      </c>
      <c r="R55" s="51">
        <v>38.823313146679297</v>
      </c>
      <c r="S55" s="59">
        <v>1.55075942921384</v>
      </c>
      <c r="T55" s="51">
        <v>41.773709612411501</v>
      </c>
      <c r="U55" s="59">
        <v>1.68683797686708</v>
      </c>
      <c r="V55" s="51">
        <v>7.1599235144489102</v>
      </c>
      <c r="W55" s="72">
        <v>0.91672699588708795</v>
      </c>
      <c r="X55" s="50" t="s">
        <v>49</v>
      </c>
      <c r="Y55" s="608" t="s">
        <v>235</v>
      </c>
      <c r="Z55" s="599" t="s">
        <v>49</v>
      </c>
      <c r="AA55" s="59" t="s">
        <v>235</v>
      </c>
      <c r="AB55" s="51">
        <v>1.42812064923142</v>
      </c>
      <c r="AC55" s="59">
        <v>0.50018889215474305</v>
      </c>
      <c r="AD55" s="51">
        <v>15.3656599425503</v>
      </c>
      <c r="AE55" s="59">
        <v>2.41332131513653</v>
      </c>
      <c r="AF55" s="51">
        <v>50.221318885537102</v>
      </c>
      <c r="AG55" s="59">
        <v>3.20635714200262</v>
      </c>
      <c r="AH55" s="51">
        <v>29.055232285396301</v>
      </c>
      <c r="AI55" s="72">
        <v>2.6350552241805301</v>
      </c>
      <c r="AJ55" s="50">
        <v>3.83647490516773</v>
      </c>
      <c r="AK55" s="50">
        <v>1.3077305074235801</v>
      </c>
    </row>
    <row r="56" spans="1:37" ht="12.75" customHeight="1" thickBot="1">
      <c r="A56" s="176" t="s">
        <v>25</v>
      </c>
      <c r="B56" s="186">
        <v>10.272792356790699</v>
      </c>
      <c r="C56" s="185">
        <v>1.1544570845361199</v>
      </c>
      <c r="D56" s="186">
        <v>21.552242342323801</v>
      </c>
      <c r="E56" s="185">
        <v>1.93933152441109</v>
      </c>
      <c r="F56" s="186">
        <v>38.695455227257703</v>
      </c>
      <c r="G56" s="185">
        <v>2.2478294406554098</v>
      </c>
      <c r="H56" s="186">
        <v>25.907255574553702</v>
      </c>
      <c r="I56" s="185">
        <v>1.8006551540553799</v>
      </c>
      <c r="J56" s="186">
        <v>3.5353489456223901</v>
      </c>
      <c r="K56" s="185">
        <v>0.90048649508618095</v>
      </c>
      <c r="L56" s="184" t="s">
        <v>49</v>
      </c>
      <c r="M56" s="594" t="s">
        <v>235</v>
      </c>
      <c r="N56" s="609">
        <v>2.79153384643128</v>
      </c>
      <c r="O56" s="186">
        <v>0.45268746544497801</v>
      </c>
      <c r="P56" s="185">
        <v>8.86532722142206</v>
      </c>
      <c r="Q56" s="186">
        <v>0.78716870044426202</v>
      </c>
      <c r="R56" s="527">
        <v>31.239991434989999</v>
      </c>
      <c r="S56" s="186">
        <v>1.5980223097375501</v>
      </c>
      <c r="T56" s="527">
        <v>41.726607371714998</v>
      </c>
      <c r="U56" s="186">
        <v>1.7870127686169499</v>
      </c>
      <c r="V56" s="527">
        <v>14.427516207040799</v>
      </c>
      <c r="W56" s="184">
        <v>1.0878426408322699</v>
      </c>
      <c r="X56" s="185">
        <v>0.94902391840094602</v>
      </c>
      <c r="Y56" s="610">
        <v>0.26697982989616798</v>
      </c>
      <c r="Z56" s="600">
        <v>1.92049239036077</v>
      </c>
      <c r="AA56" s="186">
        <v>0.30964725291932399</v>
      </c>
      <c r="AB56" s="527">
        <v>3.3402692750234402</v>
      </c>
      <c r="AC56" s="186">
        <v>0.65325726945184304</v>
      </c>
      <c r="AD56" s="527">
        <v>15.794385596114701</v>
      </c>
      <c r="AE56" s="186">
        <v>1.42475097753806</v>
      </c>
      <c r="AF56" s="527">
        <v>42.115139768327701</v>
      </c>
      <c r="AG56" s="186">
        <v>1.5994633739223501</v>
      </c>
      <c r="AH56" s="527">
        <v>31.659253866717499</v>
      </c>
      <c r="AI56" s="184">
        <v>1.4316349748838999</v>
      </c>
      <c r="AJ56" s="185">
        <v>5.1704591034558502</v>
      </c>
      <c r="AK56" s="185">
        <v>0.84020741677745403</v>
      </c>
    </row>
    <row r="57" spans="1:37" ht="12.75" customHeight="1" thickBot="1">
      <c r="A57" s="271" t="s">
        <v>23</v>
      </c>
      <c r="B57" s="269">
        <v>13.162653195268399</v>
      </c>
      <c r="C57" s="270">
        <v>0.27412556218015099</v>
      </c>
      <c r="D57" s="269">
        <v>25.457064043350599</v>
      </c>
      <c r="E57" s="270">
        <v>0.38467138832402098</v>
      </c>
      <c r="F57" s="269">
        <v>37.598699393554703</v>
      </c>
      <c r="G57" s="270">
        <v>0.43155960429382201</v>
      </c>
      <c r="H57" s="269">
        <v>20.6893881685893</v>
      </c>
      <c r="I57" s="270">
        <v>0.355067809866078</v>
      </c>
      <c r="J57" s="269">
        <v>3.0085184544834398</v>
      </c>
      <c r="K57" s="270">
        <v>0.159086779933894</v>
      </c>
      <c r="L57" s="269">
        <v>8.3676744753608701E-2</v>
      </c>
      <c r="M57" s="595">
        <v>2.7524772604542599E-2</v>
      </c>
      <c r="N57" s="611">
        <v>3.2269828076125999</v>
      </c>
      <c r="O57" s="269">
        <v>0.10479146774871299</v>
      </c>
      <c r="P57" s="270">
        <v>13.901388870215801</v>
      </c>
      <c r="Q57" s="269">
        <v>0.213105895764752</v>
      </c>
      <c r="R57" s="270">
        <v>37.848673859180202</v>
      </c>
      <c r="S57" s="269">
        <v>0.30260383739458602</v>
      </c>
      <c r="T57" s="270">
        <v>35.789437172957101</v>
      </c>
      <c r="U57" s="269">
        <v>0.31137091640453302</v>
      </c>
      <c r="V57" s="270">
        <v>8.7022646214208201</v>
      </c>
      <c r="W57" s="269">
        <v>0.18585808705460199</v>
      </c>
      <c r="X57" s="270">
        <v>0.53125266861345999</v>
      </c>
      <c r="Y57" s="612">
        <v>4.7304234353312498E-2</v>
      </c>
      <c r="Z57" s="601">
        <v>1.08998029967562</v>
      </c>
      <c r="AA57" s="269">
        <v>7.3961753901611499E-2</v>
      </c>
      <c r="AB57" s="270">
        <v>5.5454546389408499</v>
      </c>
      <c r="AC57" s="269">
        <v>0.186681790425648</v>
      </c>
      <c r="AD57" s="270">
        <v>24.037740607839599</v>
      </c>
      <c r="AE57" s="269">
        <v>0.33974206350140501</v>
      </c>
      <c r="AF57" s="270">
        <v>44.807791404349402</v>
      </c>
      <c r="AG57" s="269">
        <v>0.40533234631792697</v>
      </c>
      <c r="AH57" s="270">
        <v>21.920735354065201</v>
      </c>
      <c r="AI57" s="269">
        <v>0.319610367612149</v>
      </c>
      <c r="AJ57" s="270">
        <v>2.5982976951294101</v>
      </c>
      <c r="AK57" s="270">
        <v>0.138015574397336</v>
      </c>
    </row>
    <row r="58" spans="1:37" ht="12.75" customHeight="1" thickBot="1">
      <c r="A58" s="292" t="s">
        <v>26</v>
      </c>
      <c r="B58" s="293">
        <v>12.154717635041701</v>
      </c>
      <c r="C58" s="294">
        <v>0.29741447434927998</v>
      </c>
      <c r="D58" s="293">
        <v>25.2683558202508</v>
      </c>
      <c r="E58" s="294">
        <v>0.43141295893794201</v>
      </c>
      <c r="F58" s="293">
        <v>38.596390366273901</v>
      </c>
      <c r="G58" s="294">
        <v>0.49850895366810999</v>
      </c>
      <c r="H58" s="293">
        <v>20.898736330799601</v>
      </c>
      <c r="I58" s="294">
        <v>0.407632954734652</v>
      </c>
      <c r="J58" s="293">
        <v>3.0014247624683401</v>
      </c>
      <c r="K58" s="294">
        <v>0.18504206158636299</v>
      </c>
      <c r="L58" s="293">
        <v>8.0375085165648702E-2</v>
      </c>
      <c r="M58" s="596">
        <v>2.95294018982253E-2</v>
      </c>
      <c r="N58" s="613">
        <v>2.9399090967834298</v>
      </c>
      <c r="O58" s="293">
        <v>0.11812935348368001</v>
      </c>
      <c r="P58" s="294">
        <v>13.3621298921095</v>
      </c>
      <c r="Q58" s="293">
        <v>0.24713497205173601</v>
      </c>
      <c r="R58" s="294">
        <v>38.105392993143802</v>
      </c>
      <c r="S58" s="293">
        <v>0.35430082078559</v>
      </c>
      <c r="T58" s="294">
        <v>36.393641693287698</v>
      </c>
      <c r="U58" s="293">
        <v>0.36445174157149102</v>
      </c>
      <c r="V58" s="294">
        <v>8.6985747391718693</v>
      </c>
      <c r="W58" s="293">
        <v>0.208545066831021</v>
      </c>
      <c r="X58" s="294">
        <v>0.50035158550371195</v>
      </c>
      <c r="Y58" s="614">
        <v>5.1813425201448597E-2</v>
      </c>
      <c r="Z58" s="602">
        <v>0.97526449784019598</v>
      </c>
      <c r="AA58" s="293">
        <v>8.9570203001839696E-2</v>
      </c>
      <c r="AB58" s="294">
        <v>5.5238272897648599</v>
      </c>
      <c r="AC58" s="293">
        <v>0.22959601467349899</v>
      </c>
      <c r="AD58" s="294">
        <v>24.216201503966399</v>
      </c>
      <c r="AE58" s="293">
        <v>0.41274614808357901</v>
      </c>
      <c r="AF58" s="294">
        <v>44.978879644252501</v>
      </c>
      <c r="AG58" s="293">
        <v>0.49550211686065698</v>
      </c>
      <c r="AH58" s="294">
        <v>21.7590948473152</v>
      </c>
      <c r="AI58" s="293">
        <v>0.38288535571856003</v>
      </c>
      <c r="AJ58" s="294">
        <v>2.5467322168608399</v>
      </c>
      <c r="AK58" s="294">
        <v>0.16328554356389999</v>
      </c>
    </row>
  </sheetData>
  <sortState ref="A38:AK59">
    <sortCondition ref="A37"/>
  </sortState>
  <mergeCells count="6">
    <mergeCell ref="B2:M2"/>
    <mergeCell ref="N2:Y2"/>
    <mergeCell ref="Z2:AK2"/>
    <mergeCell ref="B32:M32"/>
    <mergeCell ref="N32:Y32"/>
    <mergeCell ref="Z32:AK3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H29"/>
  <sheetViews>
    <sheetView showGridLines="0" zoomScale="90" zoomScaleNormal="90" workbookViewId="0"/>
  </sheetViews>
  <sheetFormatPr baseColWidth="10" defaultColWidth="8.88671875" defaultRowHeight="12.75" customHeight="1"/>
  <cols>
    <col min="1" max="1" width="15.6640625" style="36" customWidth="1"/>
    <col min="2" max="2" width="12.33203125" style="36" customWidth="1"/>
    <col min="3" max="8" width="17.109375" style="36" customWidth="1"/>
    <col min="9" max="230" width="8.88671875" style="36" customWidth="1"/>
    <col min="231" max="16384" width="8.88671875" style="36"/>
  </cols>
  <sheetData>
    <row r="1" spans="1:8" s="164" customFormat="1" ht="12.75" customHeight="1">
      <c r="A1" s="970" t="s">
        <v>660</v>
      </c>
    </row>
    <row r="2" spans="1:8" ht="15.75" customHeight="1" thickBot="1"/>
    <row r="3" spans="1:8" ht="12.75" customHeight="1" thickBot="1">
      <c r="C3" s="1119" t="s">
        <v>17</v>
      </c>
      <c r="D3" s="1120"/>
      <c r="E3" s="1120"/>
      <c r="F3" s="1120"/>
      <c r="G3" s="1120"/>
      <c r="H3" s="1121"/>
    </row>
    <row r="4" spans="1:8" ht="12.75" customHeight="1" thickBot="1">
      <c r="A4" s="164"/>
      <c r="C4" s="1116" t="s">
        <v>224</v>
      </c>
      <c r="D4" s="1116"/>
      <c r="E4" s="1117"/>
      <c r="F4" s="1118" t="s">
        <v>53</v>
      </c>
      <c r="G4" s="1116"/>
      <c r="H4" s="1116"/>
    </row>
    <row r="5" spans="1:8" ht="14.25" customHeight="1" thickBot="1">
      <c r="B5" s="88"/>
      <c r="C5" s="625" t="s">
        <v>239</v>
      </c>
      <c r="D5" s="625" t="s">
        <v>243</v>
      </c>
      <c r="E5" s="637" t="s">
        <v>238</v>
      </c>
      <c r="F5" s="634" t="s">
        <v>239</v>
      </c>
      <c r="G5" s="625" t="s">
        <v>243</v>
      </c>
      <c r="H5" s="625" t="s">
        <v>238</v>
      </c>
    </row>
    <row r="6" spans="1:8" ht="30" customHeight="1" thickBot="1">
      <c r="B6" s="626" t="s">
        <v>10</v>
      </c>
      <c r="C6" s="931" t="s">
        <v>236</v>
      </c>
      <c r="D6" s="931" t="s">
        <v>236</v>
      </c>
      <c r="E6" s="932" t="s">
        <v>236</v>
      </c>
      <c r="F6" s="933" t="s">
        <v>236</v>
      </c>
      <c r="G6" s="931" t="s">
        <v>236</v>
      </c>
      <c r="H6" s="934" t="s">
        <v>236</v>
      </c>
    </row>
    <row r="7" spans="1:8" ht="30" customHeight="1" thickBot="1">
      <c r="B7" s="627" t="s">
        <v>9</v>
      </c>
      <c r="C7" s="629" t="s">
        <v>583</v>
      </c>
      <c r="D7" s="629" t="s">
        <v>584</v>
      </c>
      <c r="E7" s="638" t="s">
        <v>584</v>
      </c>
      <c r="F7" s="629" t="s">
        <v>585</v>
      </c>
      <c r="G7" s="629" t="s">
        <v>586</v>
      </c>
      <c r="H7" s="629" t="s">
        <v>587</v>
      </c>
    </row>
    <row r="8" spans="1:8" ht="30" customHeight="1" thickBot="1">
      <c r="B8" s="627" t="s">
        <v>11</v>
      </c>
      <c r="C8" s="629" t="s">
        <v>588</v>
      </c>
      <c r="D8" s="629" t="s">
        <v>589</v>
      </c>
      <c r="E8" s="638" t="s">
        <v>587</v>
      </c>
      <c r="F8" s="635" t="s">
        <v>590</v>
      </c>
      <c r="G8" s="629" t="s">
        <v>584</v>
      </c>
      <c r="H8" s="630" t="s">
        <v>591</v>
      </c>
    </row>
    <row r="9" spans="1:8" ht="30" customHeight="1" thickBot="1">
      <c r="B9" s="627" t="s">
        <v>12</v>
      </c>
      <c r="C9" s="629" t="s">
        <v>592</v>
      </c>
      <c r="D9" s="629" t="s">
        <v>593</v>
      </c>
      <c r="E9" s="638" t="s">
        <v>594</v>
      </c>
      <c r="F9" s="892" t="s">
        <v>595</v>
      </c>
      <c r="G9" s="892" t="s">
        <v>596</v>
      </c>
      <c r="H9" s="630" t="s">
        <v>593</v>
      </c>
    </row>
    <row r="10" spans="1:8" ht="30" customHeight="1" thickBot="1">
      <c r="B10" s="627" t="s">
        <v>14</v>
      </c>
      <c r="C10" s="629" t="s">
        <v>597</v>
      </c>
      <c r="D10" s="629" t="s">
        <v>598</v>
      </c>
      <c r="E10" s="892" t="s">
        <v>599</v>
      </c>
      <c r="F10" s="635" t="s">
        <v>585</v>
      </c>
      <c r="G10" s="629" t="s">
        <v>593</v>
      </c>
      <c r="H10" s="630" t="s">
        <v>600</v>
      </c>
    </row>
    <row r="11" spans="1:8" ht="30" customHeight="1" thickBot="1">
      <c r="B11" s="627" t="s">
        <v>13</v>
      </c>
      <c r="C11" s="629" t="s">
        <v>585</v>
      </c>
      <c r="D11" s="629" t="s">
        <v>601</v>
      </c>
      <c r="E11" s="638" t="s">
        <v>589</v>
      </c>
      <c r="F11" s="635" t="s">
        <v>589</v>
      </c>
      <c r="G11" s="629" t="s">
        <v>602</v>
      </c>
      <c r="H11" s="630" t="s">
        <v>593</v>
      </c>
    </row>
    <row r="12" spans="1:8" ht="30" customHeight="1" thickBot="1">
      <c r="B12" s="627" t="s">
        <v>15</v>
      </c>
      <c r="C12" s="629" t="s">
        <v>603</v>
      </c>
      <c r="D12" s="629" t="s">
        <v>593</v>
      </c>
      <c r="E12" s="638" t="s">
        <v>601</v>
      </c>
      <c r="F12" s="635" t="s">
        <v>591</v>
      </c>
      <c r="G12" s="629" t="s">
        <v>604</v>
      </c>
      <c r="H12" s="630" t="s">
        <v>583</v>
      </c>
    </row>
    <row r="13" spans="1:8" ht="30" customHeight="1" thickBot="1">
      <c r="B13" s="627" t="s">
        <v>197</v>
      </c>
      <c r="C13" s="892" t="s">
        <v>605</v>
      </c>
      <c r="D13" s="892" t="s">
        <v>606</v>
      </c>
      <c r="E13" s="638" t="s">
        <v>607</v>
      </c>
      <c r="F13" s="635" t="s">
        <v>582</v>
      </c>
      <c r="G13" s="629" t="s">
        <v>581</v>
      </c>
      <c r="H13" s="630" t="s">
        <v>589</v>
      </c>
    </row>
    <row r="14" spans="1:8" ht="30" customHeight="1" thickBot="1">
      <c r="B14" s="627" t="s">
        <v>16</v>
      </c>
      <c r="C14" s="629" t="s">
        <v>608</v>
      </c>
      <c r="D14" s="629" t="s">
        <v>587</v>
      </c>
      <c r="E14" s="638" t="s">
        <v>609</v>
      </c>
      <c r="F14" s="635" t="s">
        <v>604</v>
      </c>
      <c r="G14" s="629" t="s">
        <v>604</v>
      </c>
      <c r="H14" s="630" t="s">
        <v>610</v>
      </c>
    </row>
    <row r="15" spans="1:8" ht="30" customHeight="1" thickBot="1">
      <c r="B15" s="627" t="s">
        <v>18</v>
      </c>
      <c r="C15" s="629" t="s">
        <v>611</v>
      </c>
      <c r="D15" s="629" t="s">
        <v>601</v>
      </c>
      <c r="E15" s="638" t="s">
        <v>594</v>
      </c>
      <c r="F15" s="635" t="s">
        <v>591</v>
      </c>
      <c r="G15" s="629" t="s">
        <v>586</v>
      </c>
      <c r="H15" s="630" t="s">
        <v>586</v>
      </c>
    </row>
    <row r="16" spans="1:8" ht="30" customHeight="1" thickBot="1">
      <c r="B16" s="627" t="s">
        <v>19</v>
      </c>
      <c r="C16" s="629" t="s">
        <v>612</v>
      </c>
      <c r="D16" s="629" t="s">
        <v>584</v>
      </c>
      <c r="E16" s="638" t="s">
        <v>610</v>
      </c>
      <c r="F16" s="635" t="s">
        <v>613</v>
      </c>
      <c r="G16" s="629" t="s">
        <v>603</v>
      </c>
      <c r="H16" s="630" t="s">
        <v>610</v>
      </c>
    </row>
    <row r="17" spans="2:8" ht="30" customHeight="1" thickBot="1">
      <c r="B17" s="627" t="s">
        <v>469</v>
      </c>
      <c r="C17" s="629" t="s">
        <v>587</v>
      </c>
      <c r="D17" s="629" t="s">
        <v>593</v>
      </c>
      <c r="E17" s="638" t="s">
        <v>584</v>
      </c>
      <c r="F17" s="635" t="s">
        <v>597</v>
      </c>
      <c r="G17" s="629" t="s">
        <v>585</v>
      </c>
      <c r="H17" s="630" t="s">
        <v>612</v>
      </c>
    </row>
    <row r="18" spans="2:8" s="164" customFormat="1" ht="30" customHeight="1" thickBot="1">
      <c r="B18" s="627" t="s">
        <v>505</v>
      </c>
      <c r="C18" s="628" t="s">
        <v>614</v>
      </c>
      <c r="D18" s="892" t="s">
        <v>615</v>
      </c>
      <c r="E18" s="638" t="s">
        <v>586</v>
      </c>
      <c r="F18" s="635" t="s">
        <v>632</v>
      </c>
      <c r="G18" s="635" t="s">
        <v>633</v>
      </c>
      <c r="H18" s="630" t="s">
        <v>588</v>
      </c>
    </row>
    <row r="19" spans="2:8" ht="30" customHeight="1" thickBot="1">
      <c r="B19" s="627" t="s">
        <v>517</v>
      </c>
      <c r="C19" s="629" t="s">
        <v>616</v>
      </c>
      <c r="D19" s="629" t="s">
        <v>586</v>
      </c>
      <c r="E19" s="892" t="s">
        <v>634</v>
      </c>
      <c r="F19" s="936" t="s">
        <v>617</v>
      </c>
      <c r="G19" s="628" t="s">
        <v>618</v>
      </c>
      <c r="H19" s="630" t="s">
        <v>635</v>
      </c>
    </row>
    <row r="20" spans="2:8" ht="30" customHeight="1" thickBot="1">
      <c r="B20" s="627" t="s">
        <v>20</v>
      </c>
      <c r="C20" s="629" t="s">
        <v>589</v>
      </c>
      <c r="D20" s="629" t="s">
        <v>619</v>
      </c>
      <c r="E20" s="638" t="s">
        <v>589</v>
      </c>
      <c r="F20" s="892" t="s">
        <v>620</v>
      </c>
      <c r="G20" s="892" t="s">
        <v>636</v>
      </c>
      <c r="H20" s="630" t="s">
        <v>621</v>
      </c>
    </row>
    <row r="21" spans="2:8" ht="30" customHeight="1" thickBot="1">
      <c r="B21" s="627" t="s">
        <v>21</v>
      </c>
      <c r="C21" s="629" t="s">
        <v>622</v>
      </c>
      <c r="D21" s="892" t="s">
        <v>623</v>
      </c>
      <c r="E21" s="892" t="s">
        <v>624</v>
      </c>
      <c r="F21" s="635" t="s">
        <v>589</v>
      </c>
      <c r="G21" s="629" t="s">
        <v>625</v>
      </c>
      <c r="H21" s="892" t="s">
        <v>626</v>
      </c>
    </row>
    <row r="22" spans="2:8" ht="30" customHeight="1" thickBot="1">
      <c r="B22" s="627" t="s">
        <v>195</v>
      </c>
      <c r="C22" s="629" t="s">
        <v>627</v>
      </c>
      <c r="D22" s="629" t="s">
        <v>610</v>
      </c>
      <c r="E22" s="638" t="s">
        <v>628</v>
      </c>
      <c r="F22" s="635" t="s">
        <v>613</v>
      </c>
      <c r="G22" s="629" t="s">
        <v>583</v>
      </c>
      <c r="H22" s="630" t="s">
        <v>611</v>
      </c>
    </row>
    <row r="23" spans="2:8" ht="30" customHeight="1" thickBot="1">
      <c r="B23" s="627" t="s">
        <v>22</v>
      </c>
      <c r="C23" s="629" t="s">
        <v>591</v>
      </c>
      <c r="D23" s="629" t="s">
        <v>586</v>
      </c>
      <c r="E23" s="638" t="s">
        <v>608</v>
      </c>
      <c r="F23" s="635" t="s">
        <v>611</v>
      </c>
      <c r="G23" s="629" t="s">
        <v>603</v>
      </c>
      <c r="H23" s="630" t="s">
        <v>629</v>
      </c>
    </row>
    <row r="24" spans="2:8" ht="30" customHeight="1" thickBot="1">
      <c r="B24" s="627" t="s">
        <v>196</v>
      </c>
      <c r="C24" s="629" t="s">
        <v>590</v>
      </c>
      <c r="D24" s="629" t="s">
        <v>629</v>
      </c>
      <c r="E24" s="638" t="s">
        <v>591</v>
      </c>
      <c r="F24" s="635" t="s">
        <v>591</v>
      </c>
      <c r="G24" s="629" t="s">
        <v>610</v>
      </c>
      <c r="H24" s="630" t="s">
        <v>630</v>
      </c>
    </row>
    <row r="25" spans="2:8" ht="30" customHeight="1" thickBot="1">
      <c r="B25" s="627" t="s">
        <v>24</v>
      </c>
      <c r="C25" s="629" t="s">
        <v>604</v>
      </c>
      <c r="D25" s="937" t="s">
        <v>637</v>
      </c>
      <c r="E25" s="638" t="s">
        <v>607</v>
      </c>
      <c r="F25" s="635" t="s">
        <v>587</v>
      </c>
      <c r="G25" s="638" t="s">
        <v>638</v>
      </c>
      <c r="H25" s="630" t="s">
        <v>586</v>
      </c>
    </row>
    <row r="26" spans="2:8" ht="30" customHeight="1" thickBot="1">
      <c r="B26" s="627" t="s">
        <v>194</v>
      </c>
      <c r="C26" s="629" t="s">
        <v>591</v>
      </c>
      <c r="D26" s="629" t="s">
        <v>589</v>
      </c>
      <c r="E26" s="638" t="s">
        <v>608</v>
      </c>
      <c r="F26" s="635" t="s">
        <v>591</v>
      </c>
      <c r="G26" s="629" t="s">
        <v>607</v>
      </c>
      <c r="H26" s="630" t="s">
        <v>612</v>
      </c>
    </row>
    <row r="27" spans="2:8" ht="30" customHeight="1" thickBot="1">
      <c r="B27" s="627" t="s">
        <v>25</v>
      </c>
      <c r="C27" s="629" t="s">
        <v>608</v>
      </c>
      <c r="D27" s="629" t="s">
        <v>603</v>
      </c>
      <c r="E27" s="638" t="s">
        <v>597</v>
      </c>
      <c r="F27" s="635" t="s">
        <v>583</v>
      </c>
      <c r="G27" s="629" t="s">
        <v>631</v>
      </c>
      <c r="H27" s="630" t="s">
        <v>611</v>
      </c>
    </row>
    <row r="28" spans="2:8" ht="30" customHeight="1" thickBot="1">
      <c r="B28" s="627" t="s">
        <v>23</v>
      </c>
      <c r="C28" s="629" t="s">
        <v>603</v>
      </c>
      <c r="D28" s="629" t="s">
        <v>601</v>
      </c>
      <c r="E28" s="638" t="s">
        <v>587</v>
      </c>
      <c r="F28" s="635" t="s">
        <v>585</v>
      </c>
      <c r="G28" s="629" t="s">
        <v>601</v>
      </c>
      <c r="H28" s="630" t="s">
        <v>588</v>
      </c>
    </row>
    <row r="29" spans="2:8" ht="30" customHeight="1" thickBot="1">
      <c r="B29" s="631" t="s">
        <v>26</v>
      </c>
      <c r="C29" s="632" t="s">
        <v>603</v>
      </c>
      <c r="D29" s="632" t="s">
        <v>601</v>
      </c>
      <c r="E29" s="639" t="s">
        <v>587</v>
      </c>
      <c r="F29" s="636" t="s">
        <v>603</v>
      </c>
      <c r="G29" s="632" t="s">
        <v>616</v>
      </c>
      <c r="H29" s="633" t="s">
        <v>588</v>
      </c>
    </row>
  </sheetData>
  <sortState ref="B10:H30">
    <sortCondition ref="B9"/>
  </sortState>
  <mergeCells count="3">
    <mergeCell ref="C4:E4"/>
    <mergeCell ref="F4:H4"/>
    <mergeCell ref="C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Y68"/>
  <sheetViews>
    <sheetView showGridLines="0" topLeftCell="B25" zoomScaleNormal="100" workbookViewId="0">
      <selection activeCell="O8" sqref="O8"/>
    </sheetView>
  </sheetViews>
  <sheetFormatPr baseColWidth="10" defaultColWidth="8.88671875" defaultRowHeight="12.75" customHeight="1"/>
  <cols>
    <col min="1" max="1" width="8.88671875" style="39" hidden="1" customWidth="1"/>
    <col min="2" max="2" width="14" style="39" customWidth="1"/>
    <col min="3" max="6" width="7.6640625" style="39" customWidth="1"/>
    <col min="7" max="7" width="5.6640625" style="39" customWidth="1"/>
    <col min="8" max="8" width="7.6640625" style="39" customWidth="1"/>
    <col min="9" max="9" width="7.6640625" style="71" customWidth="1"/>
    <col min="10" max="10" width="9.5546875" style="39" customWidth="1"/>
    <col min="11" max="11" width="9.33203125" style="39" customWidth="1"/>
    <col min="12" max="12" width="5.6640625" style="39" customWidth="1"/>
    <col min="13" max="13" width="5.33203125" style="43" customWidth="1"/>
    <col min="14" max="24" width="8.88671875" style="43" customWidth="1"/>
    <col min="25" max="251" width="8.88671875" style="39" customWidth="1"/>
    <col min="252" max="16384" width="8.88671875" style="39"/>
  </cols>
  <sheetData>
    <row r="1" spans="1:24" s="958" customFormat="1" ht="12.75" customHeight="1">
      <c r="B1" s="980" t="s">
        <v>661</v>
      </c>
      <c r="I1" s="71"/>
      <c r="M1" s="43"/>
      <c r="N1" s="43"/>
      <c r="O1" s="43"/>
      <c r="P1" s="43"/>
      <c r="Q1" s="43"/>
      <c r="R1" s="43"/>
      <c r="S1" s="43"/>
      <c r="T1" s="43"/>
      <c r="U1" s="43"/>
      <c r="V1" s="43"/>
      <c r="W1" s="43"/>
      <c r="X1" s="43"/>
    </row>
    <row r="2" spans="1:24" ht="12.75" customHeight="1" thickBot="1"/>
    <row r="3" spans="1:24" ht="12.75" customHeight="1" thickBot="1">
      <c r="A3" s="158" t="s">
        <v>400</v>
      </c>
      <c r="B3" s="65" t="s">
        <v>75</v>
      </c>
      <c r="C3" s="1122" t="s">
        <v>247</v>
      </c>
      <c r="D3" s="1123"/>
      <c r="E3" s="1123"/>
      <c r="F3" s="1123"/>
      <c r="G3" s="1124"/>
      <c r="H3" s="1125" t="s">
        <v>246</v>
      </c>
      <c r="I3" s="1123"/>
      <c r="J3" s="1123"/>
      <c r="K3" s="1123"/>
      <c r="L3" s="1123"/>
    </row>
    <row r="4" spans="1:24" s="54" customFormat="1" ht="24" customHeight="1" thickBot="1">
      <c r="B4" s="63"/>
      <c r="C4" s="55" t="s">
        <v>6</v>
      </c>
      <c r="D4" s="55" t="s">
        <v>31</v>
      </c>
      <c r="E4" s="55" t="s">
        <v>7</v>
      </c>
      <c r="F4" s="55" t="s">
        <v>8</v>
      </c>
      <c r="G4" s="644" t="s">
        <v>245</v>
      </c>
      <c r="H4" s="649" t="s">
        <v>6</v>
      </c>
      <c r="I4" s="93" t="s">
        <v>31</v>
      </c>
      <c r="J4" s="55" t="s">
        <v>7</v>
      </c>
      <c r="K4" s="55" t="s">
        <v>8</v>
      </c>
      <c r="L4" s="55" t="s">
        <v>245</v>
      </c>
      <c r="M4" s="53"/>
      <c r="N4" s="53"/>
      <c r="O4" s="53"/>
      <c r="P4" s="53"/>
      <c r="Q4" s="53"/>
      <c r="R4" s="53"/>
      <c r="S4" s="53"/>
      <c r="T4" s="53"/>
      <c r="U4" s="53"/>
      <c r="V4" s="53"/>
      <c r="W4" s="53"/>
      <c r="X4" s="53"/>
    </row>
    <row r="5" spans="1:24" s="44" customFormat="1" ht="12.75" customHeight="1" thickBot="1">
      <c r="A5" s="43"/>
      <c r="B5" s="894" t="s">
        <v>10</v>
      </c>
      <c r="C5" s="895">
        <v>274.51811152777299</v>
      </c>
      <c r="D5" s="896">
        <v>0.97809874359223303</v>
      </c>
      <c r="E5" s="895">
        <f t="shared" ref="E5:E29" si="0">C5-1.96*D5</f>
        <v>272.6010379903322</v>
      </c>
      <c r="F5" s="895">
        <f t="shared" ref="F5:F29" si="1">C5+1.96*D5</f>
        <v>276.43518506521377</v>
      </c>
      <c r="G5" s="897">
        <v>86</v>
      </c>
      <c r="H5" s="898">
        <v>240.686702614708</v>
      </c>
      <c r="I5" s="896">
        <v>2.59074690485728</v>
      </c>
      <c r="J5" s="895">
        <f t="shared" ref="J5" si="2">H5-1.96*I5</f>
        <v>235.60883868118773</v>
      </c>
      <c r="K5" s="895">
        <f t="shared" ref="K5" si="3">H5+1.96*I5</f>
        <v>245.76456654822826</v>
      </c>
      <c r="L5" s="899">
        <v>14</v>
      </c>
      <c r="M5" s="58"/>
      <c r="N5" s="43"/>
      <c r="O5" s="43"/>
      <c r="P5" s="43"/>
      <c r="Q5" s="43"/>
      <c r="R5" s="43"/>
      <c r="S5" s="43"/>
      <c r="T5" s="43"/>
      <c r="U5" s="43"/>
      <c r="V5" s="43"/>
      <c r="W5" s="43"/>
      <c r="X5" s="43"/>
    </row>
    <row r="6" spans="1:24" s="58" customFormat="1" ht="12.75" customHeight="1" thickBot="1">
      <c r="A6" s="43"/>
      <c r="B6" s="202" t="s">
        <v>9</v>
      </c>
      <c r="C6" s="203">
        <v>283.95574386237701</v>
      </c>
      <c r="D6" s="204">
        <v>0.98968148008236101</v>
      </c>
      <c r="E6" s="203">
        <f t="shared" ref="E6:E27" si="4">C6-1.96*D6</f>
        <v>282.01596816141557</v>
      </c>
      <c r="F6" s="203">
        <f t="shared" ref="F6:F27" si="5">C6+1.96*D6</f>
        <v>285.89551956333844</v>
      </c>
      <c r="G6" s="645">
        <v>72</v>
      </c>
      <c r="H6" s="650">
        <v>271.27321950210501</v>
      </c>
      <c r="I6" s="204">
        <v>1.63449436016635</v>
      </c>
      <c r="J6" s="203">
        <f t="shared" ref="J6:J21" si="6">H6-1.96*I6</f>
        <v>268.06961055617899</v>
      </c>
      <c r="K6" s="203">
        <f t="shared" ref="K6:K21" si="7">H6+1.96*I6</f>
        <v>274.47682844803103</v>
      </c>
      <c r="L6" s="640">
        <v>28</v>
      </c>
      <c r="M6" s="43"/>
      <c r="N6" s="43"/>
      <c r="O6" s="43"/>
      <c r="P6" s="43"/>
      <c r="Q6" s="43"/>
      <c r="R6" s="43"/>
      <c r="S6" s="43"/>
      <c r="T6" s="43"/>
      <c r="U6" s="43"/>
      <c r="V6" s="43"/>
      <c r="W6" s="43"/>
      <c r="X6" s="43"/>
    </row>
    <row r="7" spans="1:24" s="44" customFormat="1" ht="12.75" customHeight="1" thickBot="1">
      <c r="A7" s="43"/>
      <c r="B7" s="209" t="s">
        <v>11</v>
      </c>
      <c r="C7" s="205">
        <v>273.65221296718897</v>
      </c>
      <c r="D7" s="210">
        <v>0.80316897485723204</v>
      </c>
      <c r="E7" s="205">
        <f t="shared" si="4"/>
        <v>272.0780017764688</v>
      </c>
      <c r="F7" s="205">
        <f t="shared" si="5"/>
        <v>275.22642415790915</v>
      </c>
      <c r="G7" s="646">
        <v>84</v>
      </c>
      <c r="H7" s="651">
        <v>247.88685772967801</v>
      </c>
      <c r="I7" s="210">
        <v>2.10785252606754</v>
      </c>
      <c r="J7" s="205">
        <f t="shared" si="6"/>
        <v>243.75546677858563</v>
      </c>
      <c r="K7" s="205">
        <f t="shared" si="7"/>
        <v>252.0182486807704</v>
      </c>
      <c r="L7" s="641">
        <v>16</v>
      </c>
      <c r="M7" s="43"/>
      <c r="N7" s="43"/>
      <c r="O7" s="43"/>
      <c r="P7" s="43"/>
      <c r="Q7" s="43"/>
      <c r="R7" s="43"/>
      <c r="S7" s="43"/>
      <c r="T7" s="43"/>
      <c r="U7" s="43"/>
      <c r="V7" s="43"/>
      <c r="W7" s="43"/>
      <c r="X7" s="43"/>
    </row>
    <row r="8" spans="1:24" s="58" customFormat="1" ht="12.75" customHeight="1" thickBot="1">
      <c r="A8" s="43"/>
      <c r="B8" s="202" t="s">
        <v>12</v>
      </c>
      <c r="C8" s="203">
        <v>279.548606374006</v>
      </c>
      <c r="D8" s="204">
        <v>0.65175565337677399</v>
      </c>
      <c r="E8" s="203">
        <f t="shared" si="4"/>
        <v>278.27116529338753</v>
      </c>
      <c r="F8" s="203">
        <f t="shared" si="5"/>
        <v>280.82604745462447</v>
      </c>
      <c r="G8" s="645">
        <v>74</v>
      </c>
      <c r="H8" s="650">
        <v>255.94518237463399</v>
      </c>
      <c r="I8" s="204">
        <v>1.3338562732070101</v>
      </c>
      <c r="J8" s="203">
        <f t="shared" si="6"/>
        <v>253.33082407914824</v>
      </c>
      <c r="K8" s="203">
        <f t="shared" si="7"/>
        <v>258.5595406701197</v>
      </c>
      <c r="L8" s="640">
        <v>26</v>
      </c>
      <c r="M8" s="43"/>
      <c r="N8" s="43"/>
      <c r="O8" s="43"/>
      <c r="P8" s="43"/>
      <c r="Q8" s="43"/>
      <c r="R8" s="43"/>
      <c r="S8" s="43"/>
      <c r="T8" s="43"/>
      <c r="U8" s="43"/>
      <c r="V8" s="43"/>
      <c r="W8" s="43"/>
      <c r="X8" s="43"/>
    </row>
    <row r="9" spans="1:24" s="44" customFormat="1" ht="12.75" customHeight="1" thickBot="1">
      <c r="A9" s="43"/>
      <c r="B9" s="209" t="s">
        <v>14</v>
      </c>
      <c r="C9" s="205">
        <v>270.10000000000002</v>
      </c>
      <c r="D9" s="210">
        <v>0.78281378682388902</v>
      </c>
      <c r="E9" s="205">
        <f t="shared" si="4"/>
        <v>268.56568497782519</v>
      </c>
      <c r="F9" s="205">
        <f t="shared" si="5"/>
        <v>271.63431502217486</v>
      </c>
      <c r="G9" s="646">
        <v>88</v>
      </c>
      <c r="H9" s="651">
        <v>259.70999999999998</v>
      </c>
      <c r="I9" s="210">
        <v>2.6949923878303101</v>
      </c>
      <c r="J9" s="205">
        <f t="shared" si="6"/>
        <v>254.42781491985258</v>
      </c>
      <c r="K9" s="205">
        <f t="shared" si="7"/>
        <v>264.99218508014741</v>
      </c>
      <c r="L9" s="641">
        <v>12</v>
      </c>
      <c r="M9" s="43"/>
      <c r="N9" s="43"/>
      <c r="O9" s="43"/>
      <c r="P9" s="43"/>
      <c r="Q9" s="43"/>
      <c r="R9" s="43"/>
      <c r="S9" s="43"/>
      <c r="T9" s="43"/>
      <c r="U9" s="43"/>
      <c r="V9" s="43"/>
      <c r="W9" s="43"/>
      <c r="X9" s="43"/>
    </row>
    <row r="10" spans="1:24" s="58" customFormat="1" ht="12.75" customHeight="1" thickBot="1">
      <c r="A10" s="43"/>
      <c r="B10" s="202" t="s">
        <v>13</v>
      </c>
      <c r="C10" s="203">
        <v>273.17936930686602</v>
      </c>
      <c r="D10" s="204">
        <v>0.57823934750881301</v>
      </c>
      <c r="E10" s="203">
        <f t="shared" si="4"/>
        <v>272.04602018574877</v>
      </c>
      <c r="F10" s="203">
        <f t="shared" si="5"/>
        <v>274.31271842798327</v>
      </c>
      <c r="G10" s="645">
        <v>98</v>
      </c>
      <c r="H10" s="650">
        <v>235.404342718983</v>
      </c>
      <c r="I10" s="204">
        <v>6.5214691858526397</v>
      </c>
      <c r="J10" s="203">
        <f t="shared" si="6"/>
        <v>222.62226311471184</v>
      </c>
      <c r="K10" s="203">
        <f t="shared" si="7"/>
        <v>248.18642232325416</v>
      </c>
      <c r="L10" s="640">
        <v>2</v>
      </c>
      <c r="M10" s="43"/>
      <c r="N10" s="43"/>
      <c r="O10" s="43"/>
      <c r="P10" s="43"/>
      <c r="Q10" s="43"/>
      <c r="R10" s="43"/>
      <c r="S10" s="43"/>
      <c r="T10" s="43"/>
      <c r="U10" s="43"/>
      <c r="V10" s="43"/>
      <c r="W10" s="43"/>
      <c r="X10" s="43"/>
    </row>
    <row r="11" spans="1:24" s="44" customFormat="1" ht="12.75" customHeight="1" thickBot="1">
      <c r="A11" s="43"/>
      <c r="B11" s="209" t="s">
        <v>15</v>
      </c>
      <c r="C11" s="205">
        <v>275.241223464879</v>
      </c>
      <c r="D11" s="210">
        <v>0.66467827321504502</v>
      </c>
      <c r="E11" s="205">
        <f t="shared" si="4"/>
        <v>273.93845404937753</v>
      </c>
      <c r="F11" s="205">
        <f t="shared" si="5"/>
        <v>276.54399288038047</v>
      </c>
      <c r="G11" s="646">
        <v>88</v>
      </c>
      <c r="H11" s="651">
        <v>237.596864457534</v>
      </c>
      <c r="I11" s="210">
        <v>1.9580537722203799</v>
      </c>
      <c r="J11" s="205">
        <f t="shared" si="6"/>
        <v>233.75907906398206</v>
      </c>
      <c r="K11" s="205">
        <f t="shared" si="7"/>
        <v>241.43464985108594</v>
      </c>
      <c r="L11" s="641">
        <v>12</v>
      </c>
      <c r="M11" s="43"/>
      <c r="N11" s="43"/>
      <c r="O11" s="43"/>
      <c r="P11" s="43"/>
      <c r="Q11" s="43"/>
      <c r="R11" s="43"/>
      <c r="S11" s="43"/>
      <c r="T11" s="43"/>
      <c r="U11" s="43"/>
      <c r="V11" s="43"/>
      <c r="W11" s="43"/>
      <c r="X11" s="43"/>
    </row>
    <row r="12" spans="1:24" s="58" customFormat="1" ht="12.75" customHeight="1" thickBot="1">
      <c r="A12" s="43"/>
      <c r="B12" s="202" t="s">
        <v>197</v>
      </c>
      <c r="C12" s="203">
        <v>275.08517538652097</v>
      </c>
      <c r="D12" s="204">
        <v>1.0881753314579401</v>
      </c>
      <c r="E12" s="203">
        <f t="shared" si="4"/>
        <v>272.95235173686342</v>
      </c>
      <c r="F12" s="203">
        <f t="shared" si="5"/>
        <v>277.21799903617853</v>
      </c>
      <c r="G12" s="645">
        <v>85</v>
      </c>
      <c r="H12" s="650">
        <v>239.44300028345401</v>
      </c>
      <c r="I12" s="204">
        <v>3.0876337803171801</v>
      </c>
      <c r="J12" s="203">
        <f t="shared" si="6"/>
        <v>233.39123807403234</v>
      </c>
      <c r="K12" s="203">
        <f t="shared" si="7"/>
        <v>245.49476249287568</v>
      </c>
      <c r="L12" s="640">
        <v>15</v>
      </c>
      <c r="M12" s="43"/>
      <c r="N12" s="43"/>
      <c r="O12" s="43"/>
      <c r="P12" s="43"/>
      <c r="Q12" s="43"/>
      <c r="R12" s="43"/>
      <c r="S12" s="43"/>
      <c r="T12" s="43"/>
      <c r="U12" s="43"/>
      <c r="V12" s="43"/>
      <c r="W12" s="43"/>
      <c r="X12" s="43"/>
    </row>
    <row r="13" spans="1:24" s="44" customFormat="1" ht="12.75" customHeight="1" thickBot="1">
      <c r="A13" s="43"/>
      <c r="B13" s="209" t="s">
        <v>16</v>
      </c>
      <c r="C13" s="205">
        <v>273.974442493705</v>
      </c>
      <c r="D13" s="210">
        <v>0.61568872435791</v>
      </c>
      <c r="E13" s="205">
        <f t="shared" si="4"/>
        <v>272.76769259396349</v>
      </c>
      <c r="F13" s="205">
        <f t="shared" si="5"/>
        <v>275.18119239344651</v>
      </c>
      <c r="G13" s="646">
        <v>98</v>
      </c>
      <c r="H13" s="651">
        <v>268.31839297693699</v>
      </c>
      <c r="I13" s="210">
        <v>4.4121104102526196</v>
      </c>
      <c r="J13" s="205">
        <f t="shared" si="6"/>
        <v>259.67065657284184</v>
      </c>
      <c r="K13" s="205">
        <f t="shared" si="7"/>
        <v>276.96612938103215</v>
      </c>
      <c r="L13" s="641">
        <v>2</v>
      </c>
      <c r="M13" s="43"/>
      <c r="N13" s="43"/>
      <c r="O13" s="43"/>
      <c r="P13" s="43"/>
      <c r="Q13" s="43"/>
      <c r="R13" s="43"/>
      <c r="S13" s="43"/>
      <c r="T13" s="43"/>
      <c r="U13" s="43"/>
      <c r="V13" s="43"/>
      <c r="W13" s="43"/>
      <c r="X13" s="43"/>
    </row>
    <row r="14" spans="1:24" s="58" customFormat="1" ht="12.75" customHeight="1" thickBot="1">
      <c r="A14" s="43"/>
      <c r="B14" s="202" t="s">
        <v>17</v>
      </c>
      <c r="C14" s="203">
        <v>254.80092904817801</v>
      </c>
      <c r="D14" s="204">
        <v>0.70512606343845796</v>
      </c>
      <c r="E14" s="203">
        <f t="shared" si="4"/>
        <v>253.41888196383863</v>
      </c>
      <c r="F14" s="203">
        <f t="shared" si="5"/>
        <v>256.18297613251741</v>
      </c>
      <c r="G14" s="645">
        <v>87</v>
      </c>
      <c r="H14" s="650">
        <v>232.18481174599501</v>
      </c>
      <c r="I14" s="204">
        <v>2.6077960786429002</v>
      </c>
      <c r="J14" s="203">
        <f t="shared" si="6"/>
        <v>227.07353143185492</v>
      </c>
      <c r="K14" s="203">
        <f t="shared" si="7"/>
        <v>237.29609206013509</v>
      </c>
      <c r="L14" s="640">
        <v>13</v>
      </c>
      <c r="M14" s="43"/>
      <c r="N14" s="43"/>
      <c r="O14" s="43"/>
      <c r="P14" s="43"/>
      <c r="Q14" s="43"/>
      <c r="R14" s="43"/>
      <c r="S14" s="43"/>
      <c r="T14" s="43"/>
      <c r="U14" s="43"/>
      <c r="V14" s="43"/>
      <c r="W14" s="43"/>
      <c r="X14" s="43"/>
    </row>
    <row r="15" spans="1:24" s="44" customFormat="1" ht="12.75" customHeight="1" thickBot="1">
      <c r="A15" s="43"/>
      <c r="B15" s="209" t="s">
        <v>18</v>
      </c>
      <c r="C15" s="205">
        <v>278.97074100158898</v>
      </c>
      <c r="D15" s="210">
        <v>0.76906117139612196</v>
      </c>
      <c r="E15" s="205">
        <f t="shared" si="4"/>
        <v>277.46338110565256</v>
      </c>
      <c r="F15" s="205">
        <f t="shared" si="5"/>
        <v>280.47810089752539</v>
      </c>
      <c r="G15" s="646">
        <v>87</v>
      </c>
      <c r="H15" s="651">
        <v>256.15340105192001</v>
      </c>
      <c r="I15" s="210">
        <v>1.4933408021603001</v>
      </c>
      <c r="J15" s="205">
        <f t="shared" si="6"/>
        <v>253.22645307968583</v>
      </c>
      <c r="K15" s="205">
        <f t="shared" si="7"/>
        <v>259.0803490241542</v>
      </c>
      <c r="L15" s="641">
        <v>13</v>
      </c>
      <c r="M15" s="43"/>
      <c r="N15" s="43"/>
      <c r="O15" s="43"/>
      <c r="P15" s="43"/>
      <c r="Q15" s="43"/>
      <c r="R15" s="43"/>
      <c r="S15" s="43"/>
      <c r="T15" s="43"/>
      <c r="U15" s="43"/>
      <c r="V15" s="43"/>
      <c r="W15" s="43"/>
      <c r="X15" s="43"/>
    </row>
    <row r="16" spans="1:24" s="58" customFormat="1" ht="12.75" customHeight="1" thickBot="1">
      <c r="A16" s="43"/>
      <c r="B16" s="202" t="s">
        <v>19</v>
      </c>
      <c r="C16" s="203">
        <v>290.63539724712001</v>
      </c>
      <c r="D16" s="204">
        <v>0.65459153615968402</v>
      </c>
      <c r="E16" s="203">
        <f t="shared" si="4"/>
        <v>289.35239783624701</v>
      </c>
      <c r="F16" s="203">
        <f t="shared" si="5"/>
        <v>291.91839665799301</v>
      </c>
      <c r="G16" s="645">
        <v>94</v>
      </c>
      <c r="H16" s="650">
        <v>239.51431415040199</v>
      </c>
      <c r="I16" s="204">
        <v>4.1250121424752502</v>
      </c>
      <c r="J16" s="203">
        <f t="shared" si="6"/>
        <v>231.42929035115048</v>
      </c>
      <c r="K16" s="203">
        <f t="shared" si="7"/>
        <v>247.59933794965349</v>
      </c>
      <c r="L16" s="640">
        <v>6</v>
      </c>
      <c r="M16" s="43"/>
      <c r="N16" s="43"/>
      <c r="O16" s="43"/>
      <c r="P16" s="43"/>
      <c r="Q16" s="43"/>
      <c r="R16" s="43"/>
      <c r="S16" s="43"/>
      <c r="T16" s="43"/>
      <c r="U16" s="43"/>
      <c r="V16" s="43"/>
      <c r="W16" s="43"/>
      <c r="X16" s="43"/>
    </row>
    <row r="17" spans="1:24" s="44" customFormat="1" ht="12.75" customHeight="1" thickBot="1">
      <c r="A17" s="43"/>
      <c r="B17" s="209" t="s">
        <v>469</v>
      </c>
      <c r="C17" s="205">
        <v>278.30628961773698</v>
      </c>
      <c r="D17" s="210">
        <v>0.87225889708605497</v>
      </c>
      <c r="E17" s="205">
        <f t="shared" si="4"/>
        <v>276.59666217944829</v>
      </c>
      <c r="F17" s="205">
        <f t="shared" si="5"/>
        <v>280.01591705602567</v>
      </c>
      <c r="G17" s="646">
        <v>92</v>
      </c>
      <c r="H17" s="651">
        <v>241.67423799627801</v>
      </c>
      <c r="I17" s="210">
        <v>3.3084458728341199</v>
      </c>
      <c r="J17" s="205">
        <f t="shared" si="6"/>
        <v>235.18968408552314</v>
      </c>
      <c r="K17" s="205">
        <f t="shared" si="7"/>
        <v>248.15879190703288</v>
      </c>
      <c r="L17" s="641">
        <v>8</v>
      </c>
      <c r="M17" s="43"/>
      <c r="N17" s="43"/>
      <c r="O17" s="43"/>
      <c r="P17" s="43"/>
      <c r="Q17" s="43"/>
      <c r="R17" s="43"/>
      <c r="S17" s="43"/>
      <c r="T17" s="43"/>
      <c r="U17" s="43"/>
      <c r="V17" s="43"/>
      <c r="W17" s="43"/>
      <c r="X17" s="43"/>
    </row>
    <row r="18" spans="1:24" s="44" customFormat="1" ht="12.75" customHeight="1" thickBot="1">
      <c r="A18" s="43"/>
      <c r="B18" s="202" t="s">
        <v>505</v>
      </c>
      <c r="C18" s="203">
        <v>266.88492822458198</v>
      </c>
      <c r="D18" s="204">
        <v>0.58818473291003504</v>
      </c>
      <c r="E18" s="203">
        <f t="shared" si="4"/>
        <v>265.73208614807834</v>
      </c>
      <c r="F18" s="203">
        <f t="shared" si="5"/>
        <v>268.03777030108563</v>
      </c>
      <c r="G18" s="645">
        <v>87</v>
      </c>
      <c r="H18" s="650">
        <v>229.46318970331799</v>
      </c>
      <c r="I18" s="204">
        <v>1.8280258509379901</v>
      </c>
      <c r="J18" s="203">
        <f t="shared" si="6"/>
        <v>225.88025903547953</v>
      </c>
      <c r="K18" s="203">
        <f t="shared" si="7"/>
        <v>233.04612037115646</v>
      </c>
      <c r="L18" s="640">
        <v>13</v>
      </c>
      <c r="M18" s="43"/>
      <c r="N18" s="43"/>
      <c r="O18" s="43"/>
      <c r="P18" s="43"/>
      <c r="Q18" s="43"/>
      <c r="R18" s="43"/>
      <c r="S18" s="43"/>
      <c r="T18" s="43"/>
      <c r="U18" s="43"/>
      <c r="V18" s="43"/>
      <c r="W18" s="43"/>
      <c r="X18" s="43"/>
    </row>
    <row r="19" spans="1:24" s="58" customFormat="1" ht="12.75" customHeight="1" thickBot="1">
      <c r="A19" s="43"/>
      <c r="B19" s="209" t="s">
        <v>517</v>
      </c>
      <c r="C19" s="205">
        <v>275.56579451611498</v>
      </c>
      <c r="D19" s="210">
        <v>0.99835904843877898</v>
      </c>
      <c r="E19" s="205">
        <f t="shared" si="4"/>
        <v>273.60901078117496</v>
      </c>
      <c r="F19" s="205">
        <f t="shared" si="5"/>
        <v>277.52257825105499</v>
      </c>
      <c r="G19" s="646">
        <v>85</v>
      </c>
      <c r="H19" s="651">
        <v>254.88057979265699</v>
      </c>
      <c r="I19" s="210">
        <v>3.38880366246164</v>
      </c>
      <c r="J19" s="205">
        <f t="shared" si="6"/>
        <v>248.23852461423218</v>
      </c>
      <c r="K19" s="205">
        <f t="shared" si="7"/>
        <v>261.5226349710818</v>
      </c>
      <c r="L19" s="641">
        <v>15</v>
      </c>
      <c r="M19" s="43"/>
      <c r="N19" s="43"/>
      <c r="O19" s="43"/>
      <c r="P19" s="43"/>
      <c r="Q19" s="43"/>
      <c r="R19" s="43"/>
      <c r="S19" s="43"/>
      <c r="T19" s="43"/>
      <c r="U19" s="43"/>
      <c r="V19" s="43"/>
      <c r="W19" s="43"/>
      <c r="X19" s="43"/>
    </row>
    <row r="20" spans="1:24" s="44" customFormat="1" ht="12.75" customHeight="1" thickBot="1">
      <c r="A20" s="43"/>
      <c r="B20" s="202" t="s">
        <v>20</v>
      </c>
      <c r="C20" s="203">
        <v>267.52853499163803</v>
      </c>
      <c r="D20" s="204">
        <v>0.92057167257439998</v>
      </c>
      <c r="E20" s="203">
        <f t="shared" si="4"/>
        <v>265.72421451339221</v>
      </c>
      <c r="F20" s="203">
        <f t="shared" si="5"/>
        <v>269.33285546988384</v>
      </c>
      <c r="G20" s="645">
        <v>79</v>
      </c>
      <c r="H20" s="650">
        <v>262.84092079999698</v>
      </c>
      <c r="I20" s="204">
        <v>2.0244003545714802</v>
      </c>
      <c r="J20" s="203">
        <f t="shared" si="6"/>
        <v>258.87309610503689</v>
      </c>
      <c r="K20" s="203">
        <f t="shared" si="7"/>
        <v>266.80874549495707</v>
      </c>
      <c r="L20" s="640">
        <v>21</v>
      </c>
      <c r="M20" s="43"/>
      <c r="N20" s="43"/>
      <c r="O20" s="43"/>
      <c r="P20" s="43"/>
      <c r="Q20" s="43"/>
      <c r="R20" s="43"/>
      <c r="S20" s="43"/>
      <c r="T20" s="43"/>
      <c r="U20" s="43"/>
      <c r="V20" s="43"/>
      <c r="W20" s="43"/>
      <c r="X20" s="43"/>
    </row>
    <row r="21" spans="1:24" s="58" customFormat="1" ht="12.75" customHeight="1" thickBot="1">
      <c r="A21" s="43"/>
      <c r="B21" s="209" t="s">
        <v>21</v>
      </c>
      <c r="C21" s="205">
        <v>252.761913298834</v>
      </c>
      <c r="D21" s="210">
        <v>1.1295340563873599</v>
      </c>
      <c r="E21" s="205">
        <f t="shared" si="4"/>
        <v>250.54802654831477</v>
      </c>
      <c r="F21" s="205">
        <f t="shared" si="5"/>
        <v>254.97580004935324</v>
      </c>
      <c r="G21" s="646">
        <v>91</v>
      </c>
      <c r="H21" s="651">
        <v>228.21460753969001</v>
      </c>
      <c r="I21" s="210">
        <v>3.4236942205151801</v>
      </c>
      <c r="J21" s="205">
        <f t="shared" si="6"/>
        <v>221.50416686748025</v>
      </c>
      <c r="K21" s="205">
        <f t="shared" si="7"/>
        <v>234.92504821189976</v>
      </c>
      <c r="L21" s="641">
        <v>9</v>
      </c>
      <c r="M21" s="43"/>
      <c r="N21" s="43"/>
      <c r="O21" s="43"/>
      <c r="P21" s="43"/>
      <c r="Q21" s="43"/>
      <c r="R21" s="43"/>
      <c r="S21" s="43"/>
      <c r="T21" s="43"/>
      <c r="U21" s="43"/>
      <c r="V21" s="43"/>
      <c r="W21" s="43"/>
      <c r="X21" s="43"/>
    </row>
    <row r="22" spans="1:24" s="44" customFormat="1" ht="12.75" customHeight="1" thickBot="1">
      <c r="A22" s="43"/>
      <c r="B22" s="202" t="s">
        <v>195</v>
      </c>
      <c r="C22" s="203">
        <v>296.34149230284601</v>
      </c>
      <c r="D22" s="204">
        <v>0.68266163569335203</v>
      </c>
      <c r="E22" s="203">
        <f t="shared" si="4"/>
        <v>295.00347549688706</v>
      </c>
      <c r="F22" s="203">
        <f t="shared" si="5"/>
        <v>297.67950910880495</v>
      </c>
      <c r="G22" s="645">
        <v>100</v>
      </c>
      <c r="H22" s="650" t="s">
        <v>236</v>
      </c>
      <c r="I22" s="204" t="s">
        <v>235</v>
      </c>
      <c r="J22" s="203" t="s">
        <v>49</v>
      </c>
      <c r="K22" s="203" t="s">
        <v>49</v>
      </c>
      <c r="L22" s="640" t="s">
        <v>49</v>
      </c>
      <c r="M22" s="43"/>
      <c r="N22" s="43"/>
      <c r="O22" s="43"/>
      <c r="P22" s="43"/>
      <c r="Q22" s="43"/>
      <c r="R22" s="43"/>
      <c r="S22" s="43"/>
      <c r="T22" s="43"/>
      <c r="U22" s="43"/>
      <c r="V22" s="43"/>
      <c r="W22" s="43"/>
      <c r="X22" s="43"/>
    </row>
    <row r="23" spans="1:24" s="58" customFormat="1" ht="12.75" customHeight="1" thickBot="1">
      <c r="A23" s="43"/>
      <c r="B23" s="209" t="s">
        <v>22</v>
      </c>
      <c r="C23" s="205">
        <v>283.58231789794598</v>
      </c>
      <c r="D23" s="210">
        <v>0.61988350089012301</v>
      </c>
      <c r="E23" s="205">
        <f t="shared" si="4"/>
        <v>282.36734623620134</v>
      </c>
      <c r="F23" s="205">
        <f t="shared" si="5"/>
        <v>284.79728955969063</v>
      </c>
      <c r="G23" s="646">
        <v>87</v>
      </c>
      <c r="H23" s="651">
        <v>245.364143814653</v>
      </c>
      <c r="I23" s="210">
        <v>2.5545528745544699</v>
      </c>
      <c r="J23" s="205">
        <f>H23-1.96*I23</f>
        <v>240.35722018052624</v>
      </c>
      <c r="K23" s="205">
        <f>H23+1.96*I23</f>
        <v>250.37106744877977</v>
      </c>
      <c r="L23" s="641">
        <v>13</v>
      </c>
      <c r="M23" s="43"/>
      <c r="N23" s="43"/>
      <c r="O23" s="43"/>
      <c r="P23" s="43"/>
      <c r="Q23" s="43"/>
      <c r="R23" s="43"/>
      <c r="S23" s="43"/>
      <c r="T23" s="43"/>
      <c r="U23" s="43"/>
      <c r="V23" s="43"/>
      <c r="W23" s="43"/>
      <c r="X23" s="43"/>
    </row>
    <row r="24" spans="1:24" s="44" customFormat="1" ht="12.75" customHeight="1" thickBot="1">
      <c r="A24" s="43"/>
      <c r="B24" s="202" t="s">
        <v>196</v>
      </c>
      <c r="C24" s="203">
        <v>289.50499225826201</v>
      </c>
      <c r="D24" s="204">
        <v>0.69576631668033195</v>
      </c>
      <c r="E24" s="203">
        <f t="shared" si="4"/>
        <v>288.14129027756854</v>
      </c>
      <c r="F24" s="203">
        <f t="shared" si="5"/>
        <v>290.86869423895547</v>
      </c>
      <c r="G24" s="645">
        <v>87</v>
      </c>
      <c r="H24" s="650">
        <v>246.79498826485499</v>
      </c>
      <c r="I24" s="204">
        <v>3.0381672262186901</v>
      </c>
      <c r="J24" s="203">
        <f>H24-1.96*I24</f>
        <v>240.84018050146636</v>
      </c>
      <c r="K24" s="203">
        <f>H24+1.96*I24</f>
        <v>252.74979602824362</v>
      </c>
      <c r="L24" s="640">
        <v>13</v>
      </c>
      <c r="M24" s="43"/>
      <c r="N24" s="43"/>
      <c r="O24" s="43"/>
      <c r="P24" s="43"/>
      <c r="Q24" s="43"/>
      <c r="R24" s="43"/>
      <c r="S24" s="43"/>
      <c r="T24" s="43"/>
      <c r="U24" s="43"/>
      <c r="V24" s="43"/>
      <c r="W24" s="43"/>
      <c r="X24" s="43"/>
    </row>
    <row r="25" spans="1:24" s="58" customFormat="1" ht="12.75" customHeight="1" thickBot="1">
      <c r="A25" s="43"/>
      <c r="B25" s="209" t="s">
        <v>24</v>
      </c>
      <c r="C25" s="205">
        <v>266.92976014733802</v>
      </c>
      <c r="D25" s="210">
        <v>0.60728475562071205</v>
      </c>
      <c r="E25" s="205">
        <f t="shared" si="4"/>
        <v>265.73948202632141</v>
      </c>
      <c r="F25" s="205">
        <f t="shared" si="5"/>
        <v>268.12003826835462</v>
      </c>
      <c r="G25" s="646">
        <v>100</v>
      </c>
      <c r="H25" s="651" t="s">
        <v>236</v>
      </c>
      <c r="I25" s="210" t="s">
        <v>235</v>
      </c>
      <c r="J25" s="205" t="s">
        <v>49</v>
      </c>
      <c r="K25" s="205" t="s">
        <v>49</v>
      </c>
      <c r="L25" s="641" t="s">
        <v>49</v>
      </c>
      <c r="M25" s="43"/>
      <c r="N25" s="43"/>
      <c r="O25" s="43"/>
      <c r="P25" s="43"/>
      <c r="Q25" s="43"/>
      <c r="R25" s="43"/>
      <c r="S25" s="43"/>
      <c r="T25" s="43"/>
      <c r="U25" s="43"/>
      <c r="V25" s="43"/>
      <c r="W25" s="43"/>
      <c r="X25" s="43"/>
    </row>
    <row r="26" spans="1:24" s="44" customFormat="1" ht="12.75" customHeight="1" thickBot="1">
      <c r="A26" s="43"/>
      <c r="B26" s="202" t="s">
        <v>194</v>
      </c>
      <c r="C26" s="203">
        <v>274.28587586882497</v>
      </c>
      <c r="D26" s="204">
        <v>0.98728925064070705</v>
      </c>
      <c r="E26" s="203">
        <f t="shared" si="4"/>
        <v>272.35078893756918</v>
      </c>
      <c r="F26" s="203">
        <f t="shared" si="5"/>
        <v>276.22096280008077</v>
      </c>
      <c r="G26" s="645">
        <v>96</v>
      </c>
      <c r="H26" s="650">
        <v>268.06645331874199</v>
      </c>
      <c r="I26" s="204">
        <v>5.4520082032451604</v>
      </c>
      <c r="J26" s="203">
        <f>H26-1.96*I26</f>
        <v>257.38051724038149</v>
      </c>
      <c r="K26" s="203">
        <f>H26+1.96*I26</f>
        <v>278.75238939710249</v>
      </c>
      <c r="L26" s="640">
        <v>4</v>
      </c>
      <c r="M26" s="43"/>
      <c r="N26" s="43"/>
      <c r="O26" s="43"/>
      <c r="P26" s="43"/>
      <c r="Q26" s="43"/>
      <c r="R26" s="43"/>
      <c r="S26" s="43"/>
      <c r="T26" s="43"/>
      <c r="U26" s="43"/>
      <c r="V26" s="43"/>
      <c r="W26" s="43"/>
      <c r="X26" s="43"/>
    </row>
    <row r="27" spans="1:24" s="58" customFormat="1" ht="12.75" customHeight="1" thickBot="1">
      <c r="A27" s="43"/>
      <c r="B27" s="209" t="s">
        <v>25</v>
      </c>
      <c r="C27" s="205">
        <v>288.66261065235102</v>
      </c>
      <c r="D27" s="210">
        <v>0.77801340444206202</v>
      </c>
      <c r="E27" s="205">
        <f t="shared" si="4"/>
        <v>287.13770437964456</v>
      </c>
      <c r="F27" s="205">
        <f t="shared" si="5"/>
        <v>290.18751692505748</v>
      </c>
      <c r="G27" s="646">
        <v>82</v>
      </c>
      <c r="H27" s="651">
        <v>234.98196799123701</v>
      </c>
      <c r="I27" s="210">
        <v>1.8529695888100599</v>
      </c>
      <c r="J27" s="205">
        <f>H27-1.96*I27</f>
        <v>231.3501475971693</v>
      </c>
      <c r="K27" s="205">
        <f>H27+1.96*I27</f>
        <v>238.61378838530473</v>
      </c>
      <c r="L27" s="641">
        <v>18</v>
      </c>
      <c r="M27" s="43"/>
      <c r="N27" s="43"/>
      <c r="O27" s="43"/>
      <c r="P27" s="43"/>
      <c r="Q27" s="43"/>
      <c r="R27" s="43"/>
      <c r="S27" s="43"/>
      <c r="T27" s="43"/>
      <c r="U27" s="43"/>
      <c r="V27" s="43"/>
      <c r="W27" s="43"/>
      <c r="X27" s="43"/>
    </row>
    <row r="28" spans="1:24" s="44" customFormat="1" ht="12.75" customHeight="1" thickBot="1">
      <c r="A28" s="43"/>
      <c r="B28" s="211" t="s">
        <v>23</v>
      </c>
      <c r="C28" s="212">
        <v>276.08711192984902</v>
      </c>
      <c r="D28" s="213">
        <v>0.17232337001221401</v>
      </c>
      <c r="E28" s="212">
        <f t="shared" si="0"/>
        <v>275.74935812462508</v>
      </c>
      <c r="F28" s="212">
        <f t="shared" si="1"/>
        <v>276.42486573507296</v>
      </c>
      <c r="G28" s="647">
        <v>88</v>
      </c>
      <c r="H28" s="652">
        <v>246.834408941389</v>
      </c>
      <c r="I28" s="213">
        <v>0.72028004283177505</v>
      </c>
      <c r="J28" s="212">
        <f>H28-1.96*I28</f>
        <v>245.42266005743872</v>
      </c>
      <c r="K28" s="212">
        <f>H28+1.96*I28</f>
        <v>248.24615782533928</v>
      </c>
      <c r="L28" s="642">
        <v>12</v>
      </c>
      <c r="M28" s="43"/>
      <c r="N28" s="43"/>
      <c r="O28" s="43"/>
      <c r="P28" s="43"/>
      <c r="Q28" s="43"/>
      <c r="R28" s="43"/>
      <c r="S28" s="43"/>
      <c r="T28" s="43"/>
      <c r="U28" s="43"/>
      <c r="V28" s="43"/>
      <c r="W28" s="43"/>
      <c r="X28" s="43"/>
    </row>
    <row r="29" spans="1:24" s="58" customFormat="1" ht="12.75" customHeight="1" thickBot="1">
      <c r="A29" s="43"/>
      <c r="B29" s="214" t="s">
        <v>26</v>
      </c>
      <c r="C29" s="215">
        <v>273.66589519990401</v>
      </c>
      <c r="D29" s="216">
        <v>0.19696942860057901</v>
      </c>
      <c r="E29" s="215">
        <f t="shared" si="0"/>
        <v>273.27983511984689</v>
      </c>
      <c r="F29" s="215">
        <f t="shared" si="1"/>
        <v>274.05195527996113</v>
      </c>
      <c r="G29" s="648">
        <v>89</v>
      </c>
      <c r="H29" s="653">
        <v>246.810749711797</v>
      </c>
      <c r="I29" s="216">
        <v>0.76990460181130105</v>
      </c>
      <c r="J29" s="215">
        <f>H29-1.96*I29</f>
        <v>245.30173669224686</v>
      </c>
      <c r="K29" s="215">
        <f>H29+1.96*I29</f>
        <v>248.31976273134714</v>
      </c>
      <c r="L29" s="643">
        <v>11</v>
      </c>
      <c r="M29" s="43"/>
      <c r="N29" s="43"/>
      <c r="O29" s="43"/>
      <c r="P29" s="43"/>
      <c r="Q29" s="43"/>
      <c r="R29" s="43"/>
      <c r="S29" s="43"/>
      <c r="T29" s="43"/>
      <c r="U29" s="43"/>
      <c r="V29" s="43"/>
      <c r="W29" s="43"/>
      <c r="X29" s="43"/>
    </row>
    <row r="30" spans="1:24" ht="12.75" customHeight="1">
      <c r="A30" s="43"/>
    </row>
    <row r="31" spans="1:24" ht="12.75" customHeight="1">
      <c r="A31" s="43"/>
    </row>
    <row r="32" spans="1:24" ht="12.75" customHeight="1" thickBot="1">
      <c r="A32" s="43"/>
    </row>
    <row r="33" spans="1:25" ht="12.75" customHeight="1" thickBot="1">
      <c r="A33" s="43" t="s">
        <v>401</v>
      </c>
      <c r="B33" s="65" t="s">
        <v>75</v>
      </c>
      <c r="C33" s="1122" t="s">
        <v>247</v>
      </c>
      <c r="D33" s="1123"/>
      <c r="E33" s="1123"/>
      <c r="F33" s="1123"/>
      <c r="G33" s="1124"/>
      <c r="H33" s="1125" t="s">
        <v>246</v>
      </c>
      <c r="I33" s="1123"/>
      <c r="J33" s="1123"/>
      <c r="K33" s="1123"/>
      <c r="L33" s="1123"/>
    </row>
    <row r="34" spans="1:25" ht="25.95" customHeight="1" thickBot="1">
      <c r="A34" s="43"/>
      <c r="B34" s="63"/>
      <c r="C34" s="55" t="s">
        <v>6</v>
      </c>
      <c r="D34" s="55" t="s">
        <v>31</v>
      </c>
      <c r="E34" s="55" t="s">
        <v>7</v>
      </c>
      <c r="F34" s="55" t="s">
        <v>8</v>
      </c>
      <c r="G34" s="644" t="s">
        <v>245</v>
      </c>
      <c r="H34" s="649" t="s">
        <v>6</v>
      </c>
      <c r="I34" s="93" t="s">
        <v>31</v>
      </c>
      <c r="J34" s="55" t="s">
        <v>7</v>
      </c>
      <c r="K34" s="55" t="s">
        <v>8</v>
      </c>
      <c r="L34" s="55" t="s">
        <v>245</v>
      </c>
      <c r="Y34" s="43"/>
    </row>
    <row r="35" spans="1:25" s="44" customFormat="1" ht="12.75" customHeight="1" thickBot="1">
      <c r="A35" s="43"/>
      <c r="B35" s="894" t="s">
        <v>10</v>
      </c>
      <c r="C35" s="895">
        <v>276.93382491923899</v>
      </c>
      <c r="D35" s="896">
        <v>1.0440375137539299</v>
      </c>
      <c r="E35" s="895">
        <f t="shared" ref="E35:E59" si="8">C35-1.96*D35</f>
        <v>274.88751139228128</v>
      </c>
      <c r="F35" s="895">
        <f t="shared" ref="F35:F59" si="9">C35+1.96*D35</f>
        <v>278.98013844619669</v>
      </c>
      <c r="G35" s="897">
        <v>86</v>
      </c>
      <c r="H35" s="898">
        <v>239.474694203708</v>
      </c>
      <c r="I35" s="896">
        <v>2.7719555063077101</v>
      </c>
      <c r="J35" s="895">
        <f t="shared" ref="J35" si="10">H35-1.96*I35</f>
        <v>234.04166141134488</v>
      </c>
      <c r="K35" s="895">
        <f t="shared" ref="K35" si="11">H35+1.96*I35</f>
        <v>244.90772699607112</v>
      </c>
      <c r="L35" s="899">
        <v>14</v>
      </c>
      <c r="M35" s="43"/>
      <c r="N35" s="43"/>
      <c r="O35" s="43"/>
      <c r="P35" s="43"/>
      <c r="Q35" s="43"/>
      <c r="R35" s="43"/>
      <c r="S35" s="43"/>
      <c r="T35" s="43"/>
      <c r="U35" s="43"/>
      <c r="V35" s="43"/>
      <c r="W35" s="43"/>
      <c r="X35" s="43"/>
      <c r="Y35" s="43"/>
    </row>
    <row r="36" spans="1:25" s="43" customFormat="1" ht="12.75" customHeight="1" thickBot="1">
      <c r="B36" s="202" t="s">
        <v>9</v>
      </c>
      <c r="C36" s="203">
        <v>270.98890952129301</v>
      </c>
      <c r="D36" s="204">
        <v>1.09102504121192</v>
      </c>
      <c r="E36" s="203">
        <f t="shared" ref="E36:E57" si="12">C36-1.96*D36</f>
        <v>268.85050044051764</v>
      </c>
      <c r="F36" s="203">
        <f t="shared" ref="F36:F57" si="13">C36+1.96*D36</f>
        <v>273.12731860206839</v>
      </c>
      <c r="G36" s="645">
        <v>72</v>
      </c>
      <c r="H36" s="650">
        <v>259.04735646318102</v>
      </c>
      <c r="I36" s="204">
        <v>1.8157924356905999</v>
      </c>
      <c r="J36" s="203">
        <f t="shared" ref="J36:J51" si="14">H36-1.96*I36</f>
        <v>255.48840328922745</v>
      </c>
      <c r="K36" s="203">
        <f t="shared" ref="K36:K51" si="15">H36+1.96*I36</f>
        <v>262.60630963713459</v>
      </c>
      <c r="L36" s="640">
        <v>28</v>
      </c>
    </row>
    <row r="37" spans="1:25" s="44" customFormat="1" ht="12.75" customHeight="1" thickBot="1">
      <c r="A37" s="43"/>
      <c r="B37" s="209" t="s">
        <v>11</v>
      </c>
      <c r="C37" s="205">
        <v>280.24978369729001</v>
      </c>
      <c r="D37" s="210">
        <v>0.95068361353949105</v>
      </c>
      <c r="E37" s="205">
        <f t="shared" si="12"/>
        <v>278.38644381475262</v>
      </c>
      <c r="F37" s="205">
        <f t="shared" si="13"/>
        <v>282.1131235798274</v>
      </c>
      <c r="G37" s="646">
        <v>84</v>
      </c>
      <c r="H37" s="651">
        <v>248.368832438353</v>
      </c>
      <c r="I37" s="210">
        <v>2.1831285368320601</v>
      </c>
      <c r="J37" s="205">
        <f t="shared" si="14"/>
        <v>244.08990050616217</v>
      </c>
      <c r="K37" s="205">
        <f t="shared" si="15"/>
        <v>252.64776437054383</v>
      </c>
      <c r="L37" s="641">
        <v>16</v>
      </c>
      <c r="M37" s="43"/>
      <c r="N37" s="43"/>
      <c r="O37" s="43"/>
      <c r="P37" s="43"/>
      <c r="Q37" s="43"/>
      <c r="R37" s="43"/>
      <c r="S37" s="43"/>
      <c r="T37" s="43"/>
      <c r="U37" s="43"/>
      <c r="V37" s="43"/>
      <c r="W37" s="43"/>
      <c r="X37" s="43"/>
      <c r="Y37" s="43"/>
    </row>
    <row r="38" spans="1:25" s="43" customFormat="1" ht="12.75" customHeight="1" thickBot="1">
      <c r="B38" s="202" t="s">
        <v>12</v>
      </c>
      <c r="C38" s="203">
        <v>270.76479330672203</v>
      </c>
      <c r="D38" s="204">
        <v>0.78152306172823005</v>
      </c>
      <c r="E38" s="203">
        <f t="shared" si="12"/>
        <v>269.23300810573471</v>
      </c>
      <c r="F38" s="203">
        <f t="shared" si="13"/>
        <v>272.29657850770934</v>
      </c>
      <c r="G38" s="645">
        <v>74</v>
      </c>
      <c r="H38" s="650">
        <v>250.153202648855</v>
      </c>
      <c r="I38" s="204">
        <v>1.5233100160458199</v>
      </c>
      <c r="J38" s="203">
        <f t="shared" si="14"/>
        <v>247.16751501740518</v>
      </c>
      <c r="K38" s="203">
        <f t="shared" si="15"/>
        <v>253.13889028030482</v>
      </c>
      <c r="L38" s="640">
        <v>26</v>
      </c>
    </row>
    <row r="39" spans="1:25" s="44" customFormat="1" ht="12.75" customHeight="1" thickBot="1">
      <c r="A39" s="43"/>
      <c r="B39" s="209" t="s">
        <v>14</v>
      </c>
      <c r="C39" s="205">
        <v>265.05</v>
      </c>
      <c r="D39" s="210">
        <v>0.83581985028427896</v>
      </c>
      <c r="E39" s="205">
        <f t="shared" si="12"/>
        <v>263.41179309344284</v>
      </c>
      <c r="F39" s="205">
        <f t="shared" si="13"/>
        <v>266.68820690655718</v>
      </c>
      <c r="G39" s="646">
        <v>88</v>
      </c>
      <c r="H39" s="651">
        <v>261.64</v>
      </c>
      <c r="I39" s="210">
        <v>3.0470780932466202</v>
      </c>
      <c r="J39" s="205">
        <f t="shared" si="14"/>
        <v>255.66772693723661</v>
      </c>
      <c r="K39" s="205">
        <f t="shared" si="15"/>
        <v>267.61227306276334</v>
      </c>
      <c r="L39" s="641">
        <v>12</v>
      </c>
      <c r="M39" s="43"/>
      <c r="N39" s="43"/>
      <c r="O39" s="43"/>
      <c r="P39" s="43"/>
      <c r="Q39" s="43"/>
      <c r="R39" s="43"/>
      <c r="S39" s="43"/>
      <c r="T39" s="43"/>
      <c r="U39" s="43"/>
      <c r="V39" s="43"/>
      <c r="W39" s="43"/>
      <c r="X39" s="43"/>
      <c r="Y39" s="43"/>
    </row>
    <row r="40" spans="1:25" s="43" customFormat="1" ht="12.75" customHeight="1" thickBot="1">
      <c r="B40" s="202" t="s">
        <v>13</v>
      </c>
      <c r="C40" s="203">
        <v>263.92483394825598</v>
      </c>
      <c r="D40" s="204">
        <v>0.69184348556741904</v>
      </c>
      <c r="E40" s="203">
        <f t="shared" si="12"/>
        <v>262.56882071654383</v>
      </c>
      <c r="F40" s="203">
        <f t="shared" si="13"/>
        <v>265.28084717996813</v>
      </c>
      <c r="G40" s="645">
        <v>98</v>
      </c>
      <c r="H40" s="650">
        <v>230.92524169039999</v>
      </c>
      <c r="I40" s="204">
        <v>6.9261344192883598</v>
      </c>
      <c r="J40" s="203">
        <f t="shared" si="14"/>
        <v>217.35001822859479</v>
      </c>
      <c r="K40" s="203">
        <f t="shared" si="15"/>
        <v>244.50046515220518</v>
      </c>
      <c r="L40" s="640">
        <v>2</v>
      </c>
    </row>
    <row r="41" spans="1:25" s="44" customFormat="1" ht="12.75" customHeight="1" thickBot="1">
      <c r="A41" s="43"/>
      <c r="B41" s="209" t="s">
        <v>15</v>
      </c>
      <c r="C41" s="205">
        <v>282.68211137341598</v>
      </c>
      <c r="D41" s="210">
        <v>0.77748053854519705</v>
      </c>
      <c r="E41" s="205">
        <f t="shared" si="12"/>
        <v>281.15824951786738</v>
      </c>
      <c r="F41" s="205">
        <f t="shared" si="13"/>
        <v>284.20597322896458</v>
      </c>
      <c r="G41" s="646">
        <v>88</v>
      </c>
      <c r="H41" s="651">
        <v>245.41943565285899</v>
      </c>
      <c r="I41" s="210">
        <v>2.1820202806836702</v>
      </c>
      <c r="J41" s="205">
        <f t="shared" si="14"/>
        <v>241.14267590271899</v>
      </c>
      <c r="K41" s="205">
        <f t="shared" si="15"/>
        <v>249.696195402999</v>
      </c>
      <c r="L41" s="641">
        <v>12</v>
      </c>
      <c r="M41" s="43"/>
      <c r="N41" s="43"/>
      <c r="O41" s="43"/>
      <c r="P41" s="43"/>
      <c r="Q41" s="43"/>
      <c r="R41" s="43"/>
      <c r="S41" s="43"/>
      <c r="T41" s="43"/>
      <c r="U41" s="43"/>
      <c r="V41" s="43"/>
      <c r="W41" s="43"/>
      <c r="X41" s="43"/>
      <c r="Y41" s="43"/>
    </row>
    <row r="42" spans="1:25" s="43" customFormat="1" ht="12.75" customHeight="1" thickBot="1">
      <c r="B42" s="202" t="s">
        <v>197</v>
      </c>
      <c r="C42" s="203">
        <v>257.51365406475901</v>
      </c>
      <c r="D42" s="204">
        <v>1.2812325470397701</v>
      </c>
      <c r="E42" s="203">
        <f t="shared" si="12"/>
        <v>255.00243827256105</v>
      </c>
      <c r="F42" s="203">
        <f t="shared" si="13"/>
        <v>260.02486985695697</v>
      </c>
      <c r="G42" s="645">
        <v>85</v>
      </c>
      <c r="H42" s="650">
        <v>226.14070076861699</v>
      </c>
      <c r="I42" s="204">
        <v>3.74737496480979</v>
      </c>
      <c r="J42" s="203">
        <f t="shared" si="14"/>
        <v>218.79584583758981</v>
      </c>
      <c r="K42" s="203">
        <f t="shared" si="15"/>
        <v>233.48555569964418</v>
      </c>
      <c r="L42" s="640">
        <v>15</v>
      </c>
    </row>
    <row r="43" spans="1:25" s="44" customFormat="1" ht="12.75" customHeight="1" thickBot="1">
      <c r="A43" s="43"/>
      <c r="B43" s="209" t="s">
        <v>16</v>
      </c>
      <c r="C43" s="205">
        <v>275.99740157052798</v>
      </c>
      <c r="D43" s="210">
        <v>0.80154126209424603</v>
      </c>
      <c r="E43" s="205">
        <f t="shared" si="12"/>
        <v>274.42638069682329</v>
      </c>
      <c r="F43" s="205">
        <f t="shared" si="13"/>
        <v>277.56842244423268</v>
      </c>
      <c r="G43" s="646">
        <v>98</v>
      </c>
      <c r="H43" s="651">
        <v>267.66486893510699</v>
      </c>
      <c r="I43" s="210">
        <v>4.6678256379521201</v>
      </c>
      <c r="J43" s="205">
        <f t="shared" si="14"/>
        <v>258.51593068472084</v>
      </c>
      <c r="K43" s="205">
        <f t="shared" si="15"/>
        <v>276.81380718549315</v>
      </c>
      <c r="L43" s="641">
        <v>2</v>
      </c>
      <c r="M43" s="43"/>
      <c r="N43" s="43"/>
      <c r="O43" s="43"/>
      <c r="P43" s="43"/>
      <c r="Q43" s="43"/>
      <c r="R43" s="43"/>
      <c r="S43" s="43"/>
      <c r="T43" s="43"/>
      <c r="U43" s="43"/>
      <c r="V43" s="43"/>
      <c r="W43" s="43"/>
      <c r="X43" s="43"/>
      <c r="Y43" s="43"/>
    </row>
    <row r="44" spans="1:25" s="43" customFormat="1" ht="12.75" customHeight="1" thickBot="1">
      <c r="B44" s="202" t="s">
        <v>17</v>
      </c>
      <c r="C44" s="203">
        <v>248.683360653855</v>
      </c>
      <c r="D44" s="204">
        <v>0.62748585349531105</v>
      </c>
      <c r="E44" s="203">
        <f t="shared" si="12"/>
        <v>247.45348838100421</v>
      </c>
      <c r="F44" s="203">
        <f t="shared" si="13"/>
        <v>249.9132329267058</v>
      </c>
      <c r="G44" s="645">
        <v>87</v>
      </c>
      <c r="H44" s="650">
        <v>227.218562003318</v>
      </c>
      <c r="I44" s="204">
        <v>2.5826483685848598</v>
      </c>
      <c r="J44" s="203">
        <f t="shared" si="14"/>
        <v>222.15657120089168</v>
      </c>
      <c r="K44" s="203">
        <f t="shared" si="15"/>
        <v>232.28055280574432</v>
      </c>
      <c r="L44" s="640">
        <v>13</v>
      </c>
    </row>
    <row r="45" spans="1:25" s="44" customFormat="1" ht="12.75" customHeight="1" thickBot="1">
      <c r="A45" s="43"/>
      <c r="B45" s="209" t="s">
        <v>18</v>
      </c>
      <c r="C45" s="205">
        <v>275.25702848957599</v>
      </c>
      <c r="D45" s="210">
        <v>0.55359984536608497</v>
      </c>
      <c r="E45" s="205">
        <f t="shared" si="12"/>
        <v>274.17197279265844</v>
      </c>
      <c r="F45" s="205">
        <f t="shared" si="13"/>
        <v>276.34208418649354</v>
      </c>
      <c r="G45" s="646">
        <v>87</v>
      </c>
      <c r="H45" s="651">
        <v>259.89587242899</v>
      </c>
      <c r="I45" s="210">
        <v>1.6117475594533299</v>
      </c>
      <c r="J45" s="205">
        <f t="shared" si="14"/>
        <v>256.7368472124615</v>
      </c>
      <c r="K45" s="205">
        <f t="shared" si="15"/>
        <v>263.05489764551851</v>
      </c>
      <c r="L45" s="641">
        <v>13</v>
      </c>
      <c r="M45" s="43"/>
      <c r="N45" s="43"/>
      <c r="O45" s="43"/>
      <c r="P45" s="43"/>
      <c r="Q45" s="43"/>
      <c r="R45" s="43"/>
      <c r="S45" s="43"/>
      <c r="T45" s="43"/>
      <c r="U45" s="43"/>
      <c r="V45" s="43"/>
      <c r="W45" s="43"/>
      <c r="X45" s="43"/>
      <c r="Y45" s="43"/>
    </row>
    <row r="46" spans="1:25" s="43" customFormat="1" ht="12.75" customHeight="1" thickBot="1">
      <c r="B46" s="202" t="s">
        <v>19</v>
      </c>
      <c r="C46" s="203">
        <v>285.32015817959302</v>
      </c>
      <c r="D46" s="204">
        <v>0.71427444000387696</v>
      </c>
      <c r="E46" s="203">
        <f t="shared" si="12"/>
        <v>283.92018027718541</v>
      </c>
      <c r="F46" s="203">
        <f t="shared" si="13"/>
        <v>286.72013608200064</v>
      </c>
      <c r="G46" s="645">
        <v>94</v>
      </c>
      <c r="H46" s="650">
        <v>233.54871482784301</v>
      </c>
      <c r="I46" s="204">
        <v>3.9464419496798699</v>
      </c>
      <c r="J46" s="203">
        <f t="shared" si="14"/>
        <v>225.81368860647046</v>
      </c>
      <c r="K46" s="203">
        <f t="shared" si="15"/>
        <v>241.28374104921556</v>
      </c>
      <c r="L46" s="640">
        <v>6</v>
      </c>
    </row>
    <row r="47" spans="1:25" s="44" customFormat="1" ht="12.75" customHeight="1" thickBot="1">
      <c r="A47" s="43"/>
      <c r="B47" s="209" t="s">
        <v>469</v>
      </c>
      <c r="C47" s="205">
        <v>283.019882595257</v>
      </c>
      <c r="D47" s="210">
        <v>0.813131465865919</v>
      </c>
      <c r="E47" s="205">
        <f t="shared" si="12"/>
        <v>281.42614492215978</v>
      </c>
      <c r="F47" s="205">
        <f t="shared" si="13"/>
        <v>284.61362026835423</v>
      </c>
      <c r="G47" s="646">
        <v>92</v>
      </c>
      <c r="H47" s="651">
        <v>248.705047040788</v>
      </c>
      <c r="I47" s="210">
        <v>3.5401244446990301</v>
      </c>
      <c r="J47" s="205">
        <f t="shared" si="14"/>
        <v>241.76640312917792</v>
      </c>
      <c r="K47" s="205">
        <f t="shared" si="15"/>
        <v>255.64369095239809</v>
      </c>
      <c r="L47" s="641">
        <v>8</v>
      </c>
      <c r="M47" s="43"/>
      <c r="N47" s="43"/>
      <c r="O47" s="43"/>
      <c r="P47" s="43"/>
      <c r="Q47" s="43"/>
      <c r="R47" s="43"/>
      <c r="S47" s="43"/>
      <c r="T47" s="43"/>
      <c r="U47" s="43"/>
      <c r="V47" s="43"/>
      <c r="W47" s="43"/>
      <c r="X47" s="43"/>
      <c r="Y47" s="43"/>
    </row>
    <row r="48" spans="1:25" s="44" customFormat="1" ht="12.75" customHeight="1" thickBot="1">
      <c r="A48" s="43"/>
      <c r="B48" s="202" t="s">
        <v>505</v>
      </c>
      <c r="C48" s="203">
        <v>259.88864758989098</v>
      </c>
      <c r="D48" s="204">
        <v>0.66739045041956702</v>
      </c>
      <c r="E48" s="203">
        <f t="shared" si="12"/>
        <v>258.58056230706865</v>
      </c>
      <c r="F48" s="203">
        <f t="shared" si="13"/>
        <v>261.19673287271331</v>
      </c>
      <c r="G48" s="645">
        <v>87</v>
      </c>
      <c r="H48" s="650">
        <v>215.48985791893301</v>
      </c>
      <c r="I48" s="204">
        <v>2.2950728436159502</v>
      </c>
      <c r="J48" s="203">
        <f t="shared" si="14"/>
        <v>210.99151514544576</v>
      </c>
      <c r="K48" s="203">
        <f t="shared" si="15"/>
        <v>219.98820069242026</v>
      </c>
      <c r="L48" s="640">
        <v>13</v>
      </c>
      <c r="M48" s="43"/>
      <c r="N48" s="43"/>
      <c r="O48" s="43"/>
      <c r="P48" s="43"/>
      <c r="Q48" s="43"/>
      <c r="R48" s="43"/>
      <c r="S48" s="43"/>
      <c r="T48" s="43"/>
      <c r="U48" s="43"/>
      <c r="V48" s="43"/>
      <c r="W48" s="43"/>
      <c r="X48" s="43"/>
      <c r="Y48" s="43"/>
    </row>
    <row r="49" spans="1:25" s="43" customFormat="1" ht="12.75" customHeight="1" thickBot="1">
      <c r="B49" s="209" t="s">
        <v>517</v>
      </c>
      <c r="C49" s="205">
        <v>265.86505591493</v>
      </c>
      <c r="D49" s="210">
        <v>0.98903705331019698</v>
      </c>
      <c r="E49" s="205">
        <f t="shared" si="12"/>
        <v>263.926543290442</v>
      </c>
      <c r="F49" s="205">
        <f t="shared" si="13"/>
        <v>267.80356853941799</v>
      </c>
      <c r="G49" s="646">
        <v>85</v>
      </c>
      <c r="H49" s="651">
        <v>238.323759830916</v>
      </c>
      <c r="I49" s="210">
        <v>3.50211702177136</v>
      </c>
      <c r="J49" s="205">
        <f t="shared" si="14"/>
        <v>231.45961046824414</v>
      </c>
      <c r="K49" s="205">
        <f t="shared" si="15"/>
        <v>245.18790919358787</v>
      </c>
      <c r="L49" s="641">
        <v>15</v>
      </c>
    </row>
    <row r="50" spans="1:25" s="44" customFormat="1" ht="12.75" customHeight="1" thickBot="1">
      <c r="A50" s="43"/>
      <c r="B50" s="202" t="s">
        <v>20</v>
      </c>
      <c r="C50" s="203">
        <v>255.43823361605499</v>
      </c>
      <c r="D50" s="204">
        <v>1.1288155794630399</v>
      </c>
      <c r="E50" s="203">
        <f t="shared" si="12"/>
        <v>253.22575508030744</v>
      </c>
      <c r="F50" s="203">
        <f t="shared" si="13"/>
        <v>257.65071215180257</v>
      </c>
      <c r="G50" s="645">
        <v>79</v>
      </c>
      <c r="H50" s="650">
        <v>256.34185688715502</v>
      </c>
      <c r="I50" s="204">
        <v>2.1432832917820699</v>
      </c>
      <c r="J50" s="203">
        <f t="shared" si="14"/>
        <v>252.14102163526215</v>
      </c>
      <c r="K50" s="203">
        <f t="shared" si="15"/>
        <v>260.54269213904786</v>
      </c>
      <c r="L50" s="640">
        <v>21</v>
      </c>
      <c r="M50" s="43"/>
      <c r="N50" s="43"/>
      <c r="O50" s="43"/>
      <c r="P50" s="43"/>
      <c r="Q50" s="43"/>
      <c r="R50" s="43"/>
      <c r="S50" s="43"/>
      <c r="T50" s="43"/>
      <c r="U50" s="43"/>
      <c r="V50" s="43"/>
      <c r="W50" s="43"/>
      <c r="X50" s="43"/>
      <c r="Y50" s="43"/>
    </row>
    <row r="51" spans="1:25" s="43" customFormat="1" ht="12.75" customHeight="1" thickBot="1">
      <c r="B51" s="209" t="s">
        <v>21</v>
      </c>
      <c r="C51" s="205">
        <v>248.73008861552199</v>
      </c>
      <c r="D51" s="210">
        <v>1.1063872638776</v>
      </c>
      <c r="E51" s="205">
        <f t="shared" si="12"/>
        <v>246.56156957832189</v>
      </c>
      <c r="F51" s="205">
        <f t="shared" si="13"/>
        <v>250.89860765272209</v>
      </c>
      <c r="G51" s="646">
        <v>91</v>
      </c>
      <c r="H51" s="651">
        <v>231.57028220152301</v>
      </c>
      <c r="I51" s="210">
        <v>3.72415309841969</v>
      </c>
      <c r="J51" s="205">
        <f t="shared" si="14"/>
        <v>224.27094212862042</v>
      </c>
      <c r="K51" s="205">
        <f t="shared" si="15"/>
        <v>238.86962227442561</v>
      </c>
      <c r="L51" s="641">
        <v>9</v>
      </c>
    </row>
    <row r="52" spans="1:25" s="44" customFormat="1" ht="12.75" customHeight="1" thickBot="1">
      <c r="A52" s="43"/>
      <c r="B52" s="202" t="s">
        <v>195</v>
      </c>
      <c r="C52" s="203">
        <v>288.27705518546497</v>
      </c>
      <c r="D52" s="204">
        <v>0.735624733080388</v>
      </c>
      <c r="E52" s="203">
        <f t="shared" si="12"/>
        <v>286.83523070862742</v>
      </c>
      <c r="F52" s="203">
        <f t="shared" si="13"/>
        <v>289.71887966230253</v>
      </c>
      <c r="G52" s="645">
        <v>100</v>
      </c>
      <c r="H52" s="650" t="s">
        <v>236</v>
      </c>
      <c r="I52" s="204" t="s">
        <v>235</v>
      </c>
      <c r="J52" s="203" t="s">
        <v>49</v>
      </c>
      <c r="K52" s="203" t="s">
        <v>49</v>
      </c>
      <c r="L52" s="640" t="s">
        <v>49</v>
      </c>
      <c r="M52" s="43"/>
      <c r="N52" s="43"/>
      <c r="O52" s="43"/>
      <c r="P52" s="43"/>
      <c r="Q52" s="43"/>
      <c r="R52" s="43"/>
      <c r="S52" s="43"/>
      <c r="T52" s="43"/>
      <c r="U52" s="43"/>
      <c r="V52" s="43"/>
      <c r="W52" s="43"/>
      <c r="X52" s="43"/>
      <c r="Y52" s="43"/>
    </row>
    <row r="53" spans="1:25" s="43" customFormat="1" ht="12.75" customHeight="1" thickBot="1">
      <c r="B53" s="209" t="s">
        <v>22</v>
      </c>
      <c r="C53" s="205">
        <v>284.574332058815</v>
      </c>
      <c r="D53" s="210">
        <v>0.75647891774493004</v>
      </c>
      <c r="E53" s="205">
        <f t="shared" si="12"/>
        <v>283.09163338003492</v>
      </c>
      <c r="F53" s="205">
        <f t="shared" si="13"/>
        <v>286.05703073759508</v>
      </c>
      <c r="G53" s="646">
        <v>87</v>
      </c>
      <c r="H53" s="651">
        <v>238.11560944458199</v>
      </c>
      <c r="I53" s="210">
        <v>3.1309993700971699</v>
      </c>
      <c r="J53" s="205">
        <f>H53-1.96*I53</f>
        <v>231.97885067919154</v>
      </c>
      <c r="K53" s="205">
        <f>H53+1.96*I53</f>
        <v>244.25236820997245</v>
      </c>
      <c r="L53" s="641">
        <v>13</v>
      </c>
    </row>
    <row r="54" spans="1:25" s="44" customFormat="1" ht="12.75" customHeight="1" thickBot="1">
      <c r="A54" s="43"/>
      <c r="B54" s="202" t="s">
        <v>196</v>
      </c>
      <c r="C54" s="203">
        <v>286.401672900601</v>
      </c>
      <c r="D54" s="204">
        <v>0.73901935915447903</v>
      </c>
      <c r="E54" s="203">
        <f t="shared" si="12"/>
        <v>284.95319495665819</v>
      </c>
      <c r="F54" s="203">
        <f t="shared" si="13"/>
        <v>287.8501508445438</v>
      </c>
      <c r="G54" s="645">
        <v>87</v>
      </c>
      <c r="H54" s="650">
        <v>239.36119734831399</v>
      </c>
      <c r="I54" s="204">
        <v>3.0656052324397298</v>
      </c>
      <c r="J54" s="203">
        <f>H54-1.96*I54</f>
        <v>233.35261109273213</v>
      </c>
      <c r="K54" s="203">
        <f>H54+1.96*I54</f>
        <v>245.36978360389585</v>
      </c>
      <c r="L54" s="640">
        <v>13</v>
      </c>
      <c r="M54" s="43"/>
      <c r="N54" s="43"/>
      <c r="O54" s="43"/>
      <c r="P54" s="43"/>
      <c r="Q54" s="43"/>
      <c r="R54" s="43"/>
      <c r="S54" s="43"/>
      <c r="T54" s="43"/>
      <c r="U54" s="43"/>
      <c r="V54" s="43"/>
      <c r="W54" s="43"/>
      <c r="X54" s="43"/>
      <c r="Y54" s="43"/>
    </row>
    <row r="55" spans="1:25" s="43" customFormat="1" ht="12.75" customHeight="1" thickBot="1">
      <c r="B55" s="209" t="s">
        <v>24</v>
      </c>
      <c r="C55" s="205">
        <v>259.86206454782302</v>
      </c>
      <c r="D55" s="210">
        <v>0.82314604951473702</v>
      </c>
      <c r="E55" s="205">
        <f t="shared" si="12"/>
        <v>258.24869829077414</v>
      </c>
      <c r="F55" s="205">
        <f t="shared" si="13"/>
        <v>261.47543080487191</v>
      </c>
      <c r="G55" s="646">
        <v>100</v>
      </c>
      <c r="H55" s="651" t="s">
        <v>236</v>
      </c>
      <c r="I55" s="210" t="s">
        <v>235</v>
      </c>
      <c r="J55" s="205" t="s">
        <v>49</v>
      </c>
      <c r="K55" s="205" t="s">
        <v>49</v>
      </c>
      <c r="L55" s="641" t="s">
        <v>49</v>
      </c>
    </row>
    <row r="56" spans="1:25" s="44" customFormat="1" ht="12.75" customHeight="1" thickBot="1">
      <c r="A56" s="43"/>
      <c r="B56" s="202" t="s">
        <v>194</v>
      </c>
      <c r="C56" s="203">
        <v>276.259308541275</v>
      </c>
      <c r="D56" s="204">
        <v>0.92766672848787601</v>
      </c>
      <c r="E56" s="203">
        <f t="shared" si="12"/>
        <v>274.44108175343877</v>
      </c>
      <c r="F56" s="203">
        <f t="shared" si="13"/>
        <v>278.07753532911124</v>
      </c>
      <c r="G56" s="645">
        <v>96</v>
      </c>
      <c r="H56" s="650">
        <v>264.34106156135101</v>
      </c>
      <c r="I56" s="204">
        <v>6.5524463252942802</v>
      </c>
      <c r="J56" s="203">
        <f>H56-1.96*I56</f>
        <v>251.49826676377421</v>
      </c>
      <c r="K56" s="203">
        <f>H56+1.96*I56</f>
        <v>277.18385635892781</v>
      </c>
      <c r="L56" s="640">
        <v>4</v>
      </c>
      <c r="M56" s="43"/>
      <c r="N56" s="43"/>
      <c r="O56" s="43"/>
      <c r="P56" s="43"/>
      <c r="Q56" s="43"/>
      <c r="R56" s="43"/>
      <c r="S56" s="43"/>
      <c r="T56" s="43"/>
      <c r="U56" s="43"/>
      <c r="V56" s="43"/>
      <c r="W56" s="43"/>
      <c r="X56" s="43"/>
      <c r="Y56" s="43"/>
    </row>
    <row r="57" spans="1:25" s="43" customFormat="1" ht="12.75" customHeight="1" thickBot="1">
      <c r="B57" s="209" t="s">
        <v>25</v>
      </c>
      <c r="C57" s="205">
        <v>288.94681764174902</v>
      </c>
      <c r="D57" s="210">
        <v>0.92773168197440803</v>
      </c>
      <c r="E57" s="205">
        <f t="shared" si="12"/>
        <v>287.12846354507917</v>
      </c>
      <c r="F57" s="205">
        <f t="shared" si="13"/>
        <v>290.76517173841887</v>
      </c>
      <c r="G57" s="646">
        <v>82</v>
      </c>
      <c r="H57" s="651">
        <v>232.70134384048399</v>
      </c>
      <c r="I57" s="210">
        <v>1.8906887872332701</v>
      </c>
      <c r="J57" s="205">
        <f>H57-1.96*I57</f>
        <v>228.99559381750677</v>
      </c>
      <c r="K57" s="205">
        <f>H57+1.96*I57</f>
        <v>236.4070938634612</v>
      </c>
      <c r="L57" s="641">
        <v>18</v>
      </c>
    </row>
    <row r="58" spans="1:25" s="44" customFormat="1" ht="12.75" customHeight="1" thickBot="1">
      <c r="A58" s="43"/>
      <c r="B58" s="211" t="s">
        <v>23</v>
      </c>
      <c r="C58" s="212">
        <v>272.07177358781399</v>
      </c>
      <c r="D58" s="213">
        <v>0.18749079720741901</v>
      </c>
      <c r="E58" s="212">
        <f t="shared" si="8"/>
        <v>271.70429162528745</v>
      </c>
      <c r="F58" s="212">
        <f t="shared" si="9"/>
        <v>272.43925555034053</v>
      </c>
      <c r="G58" s="647">
        <v>88</v>
      </c>
      <c r="H58" s="652">
        <v>242.64037490676401</v>
      </c>
      <c r="I58" s="213">
        <v>0.78375941598073195</v>
      </c>
      <c r="J58" s="212">
        <f>H58-1.96*I58</f>
        <v>241.10420645144177</v>
      </c>
      <c r="K58" s="212">
        <f>H58+1.96*I58</f>
        <v>244.17654336208625</v>
      </c>
      <c r="L58" s="642">
        <v>12</v>
      </c>
      <c r="M58" s="43"/>
      <c r="N58" s="43"/>
      <c r="O58" s="43"/>
      <c r="P58" s="43"/>
      <c r="Q58" s="43"/>
      <c r="R58" s="43"/>
      <c r="S58" s="43"/>
      <c r="T58" s="43"/>
      <c r="U58" s="43"/>
      <c r="V58" s="43"/>
      <c r="W58" s="43"/>
      <c r="X58" s="43"/>
      <c r="Y58" s="43"/>
    </row>
    <row r="59" spans="1:25" s="43" customFormat="1" ht="12.75" customHeight="1" thickBot="1">
      <c r="B59" s="214" t="s">
        <v>26</v>
      </c>
      <c r="C59" s="215">
        <v>271.44604146979299</v>
      </c>
      <c r="D59" s="216">
        <v>0.20944668637005601</v>
      </c>
      <c r="E59" s="215">
        <f t="shared" si="8"/>
        <v>271.03552596450766</v>
      </c>
      <c r="F59" s="215">
        <f t="shared" si="9"/>
        <v>271.85655697507832</v>
      </c>
      <c r="G59" s="648">
        <v>89</v>
      </c>
      <c r="H59" s="653">
        <v>244.37878777899101</v>
      </c>
      <c r="I59" s="216">
        <v>0.83282586530257396</v>
      </c>
      <c r="J59" s="215">
        <f>H59-1.96*I59</f>
        <v>242.74644908299797</v>
      </c>
      <c r="K59" s="215">
        <f>H59+1.96*I59</f>
        <v>246.01112647498405</v>
      </c>
      <c r="L59" s="643">
        <v>11</v>
      </c>
    </row>
    <row r="60" spans="1:25" ht="12.75" customHeight="1">
      <c r="A60" s="43"/>
      <c r="Y60" s="43"/>
    </row>
    <row r="61" spans="1:25" ht="12.75" customHeight="1">
      <c r="A61" s="43"/>
      <c r="Y61" s="43"/>
    </row>
    <row r="62" spans="1:25" ht="12.75" customHeight="1">
      <c r="A62" s="43"/>
      <c r="Y62" s="43"/>
    </row>
    <row r="63" spans="1:25" ht="12.75" customHeight="1">
      <c r="A63" s="43"/>
      <c r="Y63" s="43"/>
    </row>
    <row r="64" spans="1:25" ht="12.75" customHeight="1">
      <c r="A64" s="43"/>
      <c r="Y64" s="43"/>
    </row>
    <row r="65" spans="1:25" ht="12.75" customHeight="1">
      <c r="A65" s="43"/>
      <c r="Y65" s="43"/>
    </row>
    <row r="66" spans="1:25" ht="12.75" customHeight="1">
      <c r="A66" s="43"/>
      <c r="Y66" s="43"/>
    </row>
    <row r="67" spans="1:25" ht="12.75" customHeight="1">
      <c r="A67" s="43"/>
      <c r="Y67" s="43"/>
    </row>
    <row r="68" spans="1:25" ht="12.75" customHeight="1">
      <c r="A68" s="43"/>
      <c r="Y68" s="43"/>
    </row>
  </sheetData>
  <sortState ref="B8:O29">
    <sortCondition ref="B8"/>
  </sortState>
  <mergeCells count="4">
    <mergeCell ref="C33:G33"/>
    <mergeCell ref="H33:L33"/>
    <mergeCell ref="C3:G3"/>
    <mergeCell ref="H3:L3"/>
  </mergeCells>
  <pageMargins left="0.75" right="0.75" top="1" bottom="1" header="0.5" footer="0.5"/>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dimension ref="A1:AF59"/>
  <sheetViews>
    <sheetView showGridLines="0" zoomScaleNormal="100" workbookViewId="0">
      <selection activeCell="J35" sqref="J35"/>
    </sheetView>
  </sheetViews>
  <sheetFormatPr baseColWidth="10" defaultColWidth="8.88671875" defaultRowHeight="12.75" customHeight="1"/>
  <cols>
    <col min="1" max="1" width="2.88671875" style="537" customWidth="1"/>
    <col min="2" max="2" width="15.33203125" style="534" customWidth="1"/>
    <col min="3" max="3" width="10.5546875" style="64" customWidth="1"/>
    <col min="4" max="4" width="10.5546875" style="654" customWidth="1"/>
    <col min="5" max="5" width="10.5546875" style="64" customWidth="1"/>
    <col min="6" max="6" width="10.5546875" style="654" customWidth="1"/>
    <col min="7" max="7" width="10.5546875" style="64" customWidth="1"/>
    <col min="8" max="8" width="10.5546875" style="654" customWidth="1"/>
    <col min="9" max="9" width="21.109375" style="537" customWidth="1"/>
    <col min="10" max="11" width="8.88671875" style="537" customWidth="1"/>
    <col min="12" max="12" width="10.88671875" style="537" customWidth="1"/>
    <col min="13" max="32" width="8.88671875" style="537" customWidth="1"/>
    <col min="33" max="257" width="8.88671875" style="534" customWidth="1"/>
    <col min="258" max="258" width="12.6640625" style="534" customWidth="1"/>
    <col min="259" max="259" width="34.33203125" style="534" customWidth="1"/>
    <col min="260" max="262" width="19.88671875" style="534" customWidth="1"/>
    <col min="263" max="263" width="21.109375" style="534" customWidth="1"/>
    <col min="264" max="264" width="19.88671875" style="534" customWidth="1"/>
    <col min="265" max="265" width="21.109375" style="534" customWidth="1"/>
    <col min="266" max="513" width="8.88671875" style="534" customWidth="1"/>
    <col min="514" max="514" width="12.6640625" style="534" customWidth="1"/>
    <col min="515" max="515" width="34.33203125" style="534" customWidth="1"/>
    <col min="516" max="518" width="19.88671875" style="534" customWidth="1"/>
    <col min="519" max="519" width="21.109375" style="534" customWidth="1"/>
    <col min="520" max="520" width="19.88671875" style="534" customWidth="1"/>
    <col min="521" max="521" width="21.109375" style="534" customWidth="1"/>
    <col min="522" max="769" width="8.88671875" style="534" customWidth="1"/>
    <col min="770" max="770" width="12.6640625" style="534" customWidth="1"/>
    <col min="771" max="771" width="34.33203125" style="534" customWidth="1"/>
    <col min="772" max="774" width="19.88671875" style="534" customWidth="1"/>
    <col min="775" max="775" width="21.109375" style="534" customWidth="1"/>
    <col min="776" max="776" width="19.88671875" style="534" customWidth="1"/>
    <col min="777" max="777" width="21.109375" style="534" customWidth="1"/>
    <col min="778" max="1025" width="8.88671875" style="534" customWidth="1"/>
    <col min="1026" max="1026" width="12.6640625" style="534" customWidth="1"/>
    <col min="1027" max="1027" width="34.33203125" style="534" customWidth="1"/>
    <col min="1028" max="1030" width="19.88671875" style="534" customWidth="1"/>
    <col min="1031" max="1031" width="21.109375" style="534" customWidth="1"/>
    <col min="1032" max="1032" width="19.88671875" style="534" customWidth="1"/>
    <col min="1033" max="1033" width="21.109375" style="534" customWidth="1"/>
    <col min="1034" max="1281" width="8.88671875" style="534" customWidth="1"/>
    <col min="1282" max="1282" width="12.6640625" style="534" customWidth="1"/>
    <col min="1283" max="1283" width="34.33203125" style="534" customWidth="1"/>
    <col min="1284" max="1286" width="19.88671875" style="534" customWidth="1"/>
    <col min="1287" max="1287" width="21.109375" style="534" customWidth="1"/>
    <col min="1288" max="1288" width="19.88671875" style="534" customWidth="1"/>
    <col min="1289" max="1289" width="21.109375" style="534" customWidth="1"/>
    <col min="1290" max="1537" width="8.88671875" style="534" customWidth="1"/>
    <col min="1538" max="1538" width="12.6640625" style="534" customWidth="1"/>
    <col min="1539" max="1539" width="34.33203125" style="534" customWidth="1"/>
    <col min="1540" max="1542" width="19.88671875" style="534" customWidth="1"/>
    <col min="1543" max="1543" width="21.109375" style="534" customWidth="1"/>
    <col min="1544" max="1544" width="19.88671875" style="534" customWidth="1"/>
    <col min="1545" max="1545" width="21.109375" style="534" customWidth="1"/>
    <col min="1546" max="1793" width="8.88671875" style="534" customWidth="1"/>
    <col min="1794" max="1794" width="12.6640625" style="534" customWidth="1"/>
    <col min="1795" max="1795" width="34.33203125" style="534" customWidth="1"/>
    <col min="1796" max="1798" width="19.88671875" style="534" customWidth="1"/>
    <col min="1799" max="1799" width="21.109375" style="534" customWidth="1"/>
    <col min="1800" max="1800" width="19.88671875" style="534" customWidth="1"/>
    <col min="1801" max="1801" width="21.109375" style="534" customWidth="1"/>
    <col min="1802" max="2049" width="8.88671875" style="534" customWidth="1"/>
    <col min="2050" max="2050" width="12.6640625" style="534" customWidth="1"/>
    <col min="2051" max="2051" width="34.33203125" style="534" customWidth="1"/>
    <col min="2052" max="2054" width="19.88671875" style="534" customWidth="1"/>
    <col min="2055" max="2055" width="21.109375" style="534" customWidth="1"/>
    <col min="2056" max="2056" width="19.88671875" style="534" customWidth="1"/>
    <col min="2057" max="2057" width="21.109375" style="534" customWidth="1"/>
    <col min="2058" max="2305" width="8.88671875" style="534" customWidth="1"/>
    <col min="2306" max="2306" width="12.6640625" style="534" customWidth="1"/>
    <col min="2307" max="2307" width="34.33203125" style="534" customWidth="1"/>
    <col min="2308" max="2310" width="19.88671875" style="534" customWidth="1"/>
    <col min="2311" max="2311" width="21.109375" style="534" customWidth="1"/>
    <col min="2312" max="2312" width="19.88671875" style="534" customWidth="1"/>
    <col min="2313" max="2313" width="21.109375" style="534" customWidth="1"/>
    <col min="2314" max="2561" width="8.88671875" style="534" customWidth="1"/>
    <col min="2562" max="2562" width="12.6640625" style="534" customWidth="1"/>
    <col min="2563" max="2563" width="34.33203125" style="534" customWidth="1"/>
    <col min="2564" max="2566" width="19.88671875" style="534" customWidth="1"/>
    <col min="2567" max="2567" width="21.109375" style="534" customWidth="1"/>
    <col min="2568" max="2568" width="19.88671875" style="534" customWidth="1"/>
    <col min="2569" max="2569" width="21.109375" style="534" customWidth="1"/>
    <col min="2570" max="2817" width="8.88671875" style="534" customWidth="1"/>
    <col min="2818" max="2818" width="12.6640625" style="534" customWidth="1"/>
    <col min="2819" max="2819" width="34.33203125" style="534" customWidth="1"/>
    <col min="2820" max="2822" width="19.88671875" style="534" customWidth="1"/>
    <col min="2823" max="2823" width="21.109375" style="534" customWidth="1"/>
    <col min="2824" max="2824" width="19.88671875" style="534" customWidth="1"/>
    <col min="2825" max="2825" width="21.109375" style="534" customWidth="1"/>
    <col min="2826" max="3073" width="8.88671875" style="534" customWidth="1"/>
    <col min="3074" max="3074" width="12.6640625" style="534" customWidth="1"/>
    <col min="3075" max="3075" width="34.33203125" style="534" customWidth="1"/>
    <col min="3076" max="3078" width="19.88671875" style="534" customWidth="1"/>
    <col min="3079" max="3079" width="21.109375" style="534" customWidth="1"/>
    <col min="3080" max="3080" width="19.88671875" style="534" customWidth="1"/>
    <col min="3081" max="3081" width="21.109375" style="534" customWidth="1"/>
    <col min="3082" max="3329" width="8.88671875" style="534" customWidth="1"/>
    <col min="3330" max="3330" width="12.6640625" style="534" customWidth="1"/>
    <col min="3331" max="3331" width="34.33203125" style="534" customWidth="1"/>
    <col min="3332" max="3334" width="19.88671875" style="534" customWidth="1"/>
    <col min="3335" max="3335" width="21.109375" style="534" customWidth="1"/>
    <col min="3336" max="3336" width="19.88671875" style="534" customWidth="1"/>
    <col min="3337" max="3337" width="21.109375" style="534" customWidth="1"/>
    <col min="3338" max="3585" width="8.88671875" style="534" customWidth="1"/>
    <col min="3586" max="3586" width="12.6640625" style="534" customWidth="1"/>
    <col min="3587" max="3587" width="34.33203125" style="534" customWidth="1"/>
    <col min="3588" max="3590" width="19.88671875" style="534" customWidth="1"/>
    <col min="3591" max="3591" width="21.109375" style="534" customWidth="1"/>
    <col min="3592" max="3592" width="19.88671875" style="534" customWidth="1"/>
    <col min="3593" max="3593" width="21.109375" style="534" customWidth="1"/>
    <col min="3594" max="3841" width="8.88671875" style="534" customWidth="1"/>
    <col min="3842" max="3842" width="12.6640625" style="534" customWidth="1"/>
    <col min="3843" max="3843" width="34.33203125" style="534" customWidth="1"/>
    <col min="3844" max="3846" width="19.88671875" style="534" customWidth="1"/>
    <col min="3847" max="3847" width="21.109375" style="534" customWidth="1"/>
    <col min="3848" max="3848" width="19.88671875" style="534" customWidth="1"/>
    <col min="3849" max="3849" width="21.109375" style="534" customWidth="1"/>
    <col min="3850" max="4097" width="8.88671875" style="534" customWidth="1"/>
    <col min="4098" max="4098" width="12.6640625" style="534" customWidth="1"/>
    <col min="4099" max="4099" width="34.33203125" style="534" customWidth="1"/>
    <col min="4100" max="4102" width="19.88671875" style="534" customWidth="1"/>
    <col min="4103" max="4103" width="21.109375" style="534" customWidth="1"/>
    <col min="4104" max="4104" width="19.88671875" style="534" customWidth="1"/>
    <col min="4105" max="4105" width="21.109375" style="534" customWidth="1"/>
    <col min="4106" max="4353" width="8.88671875" style="534" customWidth="1"/>
    <col min="4354" max="4354" width="12.6640625" style="534" customWidth="1"/>
    <col min="4355" max="4355" width="34.33203125" style="534" customWidth="1"/>
    <col min="4356" max="4358" width="19.88671875" style="534" customWidth="1"/>
    <col min="4359" max="4359" width="21.109375" style="534" customWidth="1"/>
    <col min="4360" max="4360" width="19.88671875" style="534" customWidth="1"/>
    <col min="4361" max="4361" width="21.109375" style="534" customWidth="1"/>
    <col min="4362" max="4609" width="8.88671875" style="534" customWidth="1"/>
    <col min="4610" max="4610" width="12.6640625" style="534" customWidth="1"/>
    <col min="4611" max="4611" width="34.33203125" style="534" customWidth="1"/>
    <col min="4612" max="4614" width="19.88671875" style="534" customWidth="1"/>
    <col min="4615" max="4615" width="21.109375" style="534" customWidth="1"/>
    <col min="4616" max="4616" width="19.88671875" style="534" customWidth="1"/>
    <col min="4617" max="4617" width="21.109375" style="534" customWidth="1"/>
    <col min="4618" max="4865" width="8.88671875" style="534" customWidth="1"/>
    <col min="4866" max="4866" width="12.6640625" style="534" customWidth="1"/>
    <col min="4867" max="4867" width="34.33203125" style="534" customWidth="1"/>
    <col min="4868" max="4870" width="19.88671875" style="534" customWidth="1"/>
    <col min="4871" max="4871" width="21.109375" style="534" customWidth="1"/>
    <col min="4872" max="4872" width="19.88671875" style="534" customWidth="1"/>
    <col min="4873" max="4873" width="21.109375" style="534" customWidth="1"/>
    <col min="4874" max="5121" width="8.88671875" style="534" customWidth="1"/>
    <col min="5122" max="5122" width="12.6640625" style="534" customWidth="1"/>
    <col min="5123" max="5123" width="34.33203125" style="534" customWidth="1"/>
    <col min="5124" max="5126" width="19.88671875" style="534" customWidth="1"/>
    <col min="5127" max="5127" width="21.109375" style="534" customWidth="1"/>
    <col min="5128" max="5128" width="19.88671875" style="534" customWidth="1"/>
    <col min="5129" max="5129" width="21.109375" style="534" customWidth="1"/>
    <col min="5130" max="5377" width="8.88671875" style="534" customWidth="1"/>
    <col min="5378" max="5378" width="12.6640625" style="534" customWidth="1"/>
    <col min="5379" max="5379" width="34.33203125" style="534" customWidth="1"/>
    <col min="5380" max="5382" width="19.88671875" style="534" customWidth="1"/>
    <col min="5383" max="5383" width="21.109375" style="534" customWidth="1"/>
    <col min="5384" max="5384" width="19.88671875" style="534" customWidth="1"/>
    <col min="5385" max="5385" width="21.109375" style="534" customWidth="1"/>
    <col min="5386" max="5633" width="8.88671875" style="534" customWidth="1"/>
    <col min="5634" max="5634" width="12.6640625" style="534" customWidth="1"/>
    <col min="5635" max="5635" width="34.33203125" style="534" customWidth="1"/>
    <col min="5636" max="5638" width="19.88671875" style="534" customWidth="1"/>
    <col min="5639" max="5639" width="21.109375" style="534" customWidth="1"/>
    <col min="5640" max="5640" width="19.88671875" style="534" customWidth="1"/>
    <col min="5641" max="5641" width="21.109375" style="534" customWidth="1"/>
    <col min="5642" max="5889" width="8.88671875" style="534" customWidth="1"/>
    <col min="5890" max="5890" width="12.6640625" style="534" customWidth="1"/>
    <col min="5891" max="5891" width="34.33203125" style="534" customWidth="1"/>
    <col min="5892" max="5894" width="19.88671875" style="534" customWidth="1"/>
    <col min="5895" max="5895" width="21.109375" style="534" customWidth="1"/>
    <col min="5896" max="5896" width="19.88671875" style="534" customWidth="1"/>
    <col min="5897" max="5897" width="21.109375" style="534" customWidth="1"/>
    <col min="5898" max="6145" width="8.88671875" style="534" customWidth="1"/>
    <col min="6146" max="6146" width="12.6640625" style="534" customWidth="1"/>
    <col min="6147" max="6147" width="34.33203125" style="534" customWidth="1"/>
    <col min="6148" max="6150" width="19.88671875" style="534" customWidth="1"/>
    <col min="6151" max="6151" width="21.109375" style="534" customWidth="1"/>
    <col min="6152" max="6152" width="19.88671875" style="534" customWidth="1"/>
    <col min="6153" max="6153" width="21.109375" style="534" customWidth="1"/>
    <col min="6154" max="6401" width="8.88671875" style="534" customWidth="1"/>
    <col min="6402" max="6402" width="12.6640625" style="534" customWidth="1"/>
    <col min="6403" max="6403" width="34.33203125" style="534" customWidth="1"/>
    <col min="6404" max="6406" width="19.88671875" style="534" customWidth="1"/>
    <col min="6407" max="6407" width="21.109375" style="534" customWidth="1"/>
    <col min="6408" max="6408" width="19.88671875" style="534" customWidth="1"/>
    <col min="6409" max="6409" width="21.109375" style="534" customWidth="1"/>
    <col min="6410" max="6657" width="8.88671875" style="534" customWidth="1"/>
    <col min="6658" max="6658" width="12.6640625" style="534" customWidth="1"/>
    <col min="6659" max="6659" width="34.33203125" style="534" customWidth="1"/>
    <col min="6660" max="6662" width="19.88671875" style="534" customWidth="1"/>
    <col min="6663" max="6663" width="21.109375" style="534" customWidth="1"/>
    <col min="6664" max="6664" width="19.88671875" style="534" customWidth="1"/>
    <col min="6665" max="6665" width="21.109375" style="534" customWidth="1"/>
    <col min="6666" max="6913" width="8.88671875" style="534" customWidth="1"/>
    <col min="6914" max="6914" width="12.6640625" style="534" customWidth="1"/>
    <col min="6915" max="6915" width="34.33203125" style="534" customWidth="1"/>
    <col min="6916" max="6918" width="19.88671875" style="534" customWidth="1"/>
    <col min="6919" max="6919" width="21.109375" style="534" customWidth="1"/>
    <col min="6920" max="6920" width="19.88671875" style="534" customWidth="1"/>
    <col min="6921" max="6921" width="21.109375" style="534" customWidth="1"/>
    <col min="6922" max="7169" width="8.88671875" style="534" customWidth="1"/>
    <col min="7170" max="7170" width="12.6640625" style="534" customWidth="1"/>
    <col min="7171" max="7171" width="34.33203125" style="534" customWidth="1"/>
    <col min="7172" max="7174" width="19.88671875" style="534" customWidth="1"/>
    <col min="7175" max="7175" width="21.109375" style="534" customWidth="1"/>
    <col min="7176" max="7176" width="19.88671875" style="534" customWidth="1"/>
    <col min="7177" max="7177" width="21.109375" style="534" customWidth="1"/>
    <col min="7178" max="7425" width="8.88671875" style="534" customWidth="1"/>
    <col min="7426" max="7426" width="12.6640625" style="534" customWidth="1"/>
    <col min="7427" max="7427" width="34.33203125" style="534" customWidth="1"/>
    <col min="7428" max="7430" width="19.88671875" style="534" customWidth="1"/>
    <col min="7431" max="7431" width="21.109375" style="534" customWidth="1"/>
    <col min="7432" max="7432" width="19.88671875" style="534" customWidth="1"/>
    <col min="7433" max="7433" width="21.109375" style="534" customWidth="1"/>
    <col min="7434" max="7681" width="8.88671875" style="534" customWidth="1"/>
    <col min="7682" max="7682" width="12.6640625" style="534" customWidth="1"/>
    <col min="7683" max="7683" width="34.33203125" style="534" customWidth="1"/>
    <col min="7684" max="7686" width="19.88671875" style="534" customWidth="1"/>
    <col min="7687" max="7687" width="21.109375" style="534" customWidth="1"/>
    <col min="7688" max="7688" width="19.88671875" style="534" customWidth="1"/>
    <col min="7689" max="7689" width="21.109375" style="534" customWidth="1"/>
    <col min="7690" max="7937" width="8.88671875" style="534" customWidth="1"/>
    <col min="7938" max="7938" width="12.6640625" style="534" customWidth="1"/>
    <col min="7939" max="7939" width="34.33203125" style="534" customWidth="1"/>
    <col min="7940" max="7942" width="19.88671875" style="534" customWidth="1"/>
    <col min="7943" max="7943" width="21.109375" style="534" customWidth="1"/>
    <col min="7944" max="7944" width="19.88671875" style="534" customWidth="1"/>
    <col min="7945" max="7945" width="21.109375" style="534" customWidth="1"/>
    <col min="7946" max="8193" width="8.88671875" style="534" customWidth="1"/>
    <col min="8194" max="8194" width="12.6640625" style="534" customWidth="1"/>
    <col min="8195" max="8195" width="34.33203125" style="534" customWidth="1"/>
    <col min="8196" max="8198" width="19.88671875" style="534" customWidth="1"/>
    <col min="8199" max="8199" width="21.109375" style="534" customWidth="1"/>
    <col min="8200" max="8200" width="19.88671875" style="534" customWidth="1"/>
    <col min="8201" max="8201" width="21.109375" style="534" customWidth="1"/>
    <col min="8202" max="8449" width="8.88671875" style="534" customWidth="1"/>
    <col min="8450" max="8450" width="12.6640625" style="534" customWidth="1"/>
    <col min="8451" max="8451" width="34.33203125" style="534" customWidth="1"/>
    <col min="8452" max="8454" width="19.88671875" style="534" customWidth="1"/>
    <col min="8455" max="8455" width="21.109375" style="534" customWidth="1"/>
    <col min="8456" max="8456" width="19.88671875" style="534" customWidth="1"/>
    <col min="8457" max="8457" width="21.109375" style="534" customWidth="1"/>
    <col min="8458" max="8705" width="8.88671875" style="534" customWidth="1"/>
    <col min="8706" max="8706" width="12.6640625" style="534" customWidth="1"/>
    <col min="8707" max="8707" width="34.33203125" style="534" customWidth="1"/>
    <col min="8708" max="8710" width="19.88671875" style="534" customWidth="1"/>
    <col min="8711" max="8711" width="21.109375" style="534" customWidth="1"/>
    <col min="8712" max="8712" width="19.88671875" style="534" customWidth="1"/>
    <col min="8713" max="8713" width="21.109375" style="534" customWidth="1"/>
    <col min="8714" max="8961" width="8.88671875" style="534" customWidth="1"/>
    <col min="8962" max="8962" width="12.6640625" style="534" customWidth="1"/>
    <col min="8963" max="8963" width="34.33203125" style="534" customWidth="1"/>
    <col min="8964" max="8966" width="19.88671875" style="534" customWidth="1"/>
    <col min="8967" max="8967" width="21.109375" style="534" customWidth="1"/>
    <col min="8968" max="8968" width="19.88671875" style="534" customWidth="1"/>
    <col min="8969" max="8969" width="21.109375" style="534" customWidth="1"/>
    <col min="8970" max="9217" width="8.88671875" style="534" customWidth="1"/>
    <col min="9218" max="9218" width="12.6640625" style="534" customWidth="1"/>
    <col min="9219" max="9219" width="34.33203125" style="534" customWidth="1"/>
    <col min="9220" max="9222" width="19.88671875" style="534" customWidth="1"/>
    <col min="9223" max="9223" width="21.109375" style="534" customWidth="1"/>
    <col min="9224" max="9224" width="19.88671875" style="534" customWidth="1"/>
    <col min="9225" max="9225" width="21.109375" style="534" customWidth="1"/>
    <col min="9226" max="9473" width="8.88671875" style="534" customWidth="1"/>
    <col min="9474" max="9474" width="12.6640625" style="534" customWidth="1"/>
    <col min="9475" max="9475" width="34.33203125" style="534" customWidth="1"/>
    <col min="9476" max="9478" width="19.88671875" style="534" customWidth="1"/>
    <col min="9479" max="9479" width="21.109375" style="534" customWidth="1"/>
    <col min="9480" max="9480" width="19.88671875" style="534" customWidth="1"/>
    <col min="9481" max="9481" width="21.109375" style="534" customWidth="1"/>
    <col min="9482" max="9729" width="8.88671875" style="534" customWidth="1"/>
    <col min="9730" max="9730" width="12.6640625" style="534" customWidth="1"/>
    <col min="9731" max="9731" width="34.33203125" style="534" customWidth="1"/>
    <col min="9732" max="9734" width="19.88671875" style="534" customWidth="1"/>
    <col min="9735" max="9735" width="21.109375" style="534" customWidth="1"/>
    <col min="9736" max="9736" width="19.88671875" style="534" customWidth="1"/>
    <col min="9737" max="9737" width="21.109375" style="534" customWidth="1"/>
    <col min="9738" max="9985" width="8.88671875" style="534" customWidth="1"/>
    <col min="9986" max="9986" width="12.6640625" style="534" customWidth="1"/>
    <col min="9987" max="9987" width="34.33203125" style="534" customWidth="1"/>
    <col min="9988" max="9990" width="19.88671875" style="534" customWidth="1"/>
    <col min="9991" max="9991" width="21.109375" style="534" customWidth="1"/>
    <col min="9992" max="9992" width="19.88671875" style="534" customWidth="1"/>
    <col min="9993" max="9993" width="21.109375" style="534" customWidth="1"/>
    <col min="9994" max="10241" width="8.88671875" style="534" customWidth="1"/>
    <col min="10242" max="10242" width="12.6640625" style="534" customWidth="1"/>
    <col min="10243" max="10243" width="34.33203125" style="534" customWidth="1"/>
    <col min="10244" max="10246" width="19.88671875" style="534" customWidth="1"/>
    <col min="10247" max="10247" width="21.109375" style="534" customWidth="1"/>
    <col min="10248" max="10248" width="19.88671875" style="534" customWidth="1"/>
    <col min="10249" max="10249" width="21.109375" style="534" customWidth="1"/>
    <col min="10250" max="10497" width="8.88671875" style="534" customWidth="1"/>
    <col min="10498" max="10498" width="12.6640625" style="534" customWidth="1"/>
    <col min="10499" max="10499" width="34.33203125" style="534" customWidth="1"/>
    <col min="10500" max="10502" width="19.88671875" style="534" customWidth="1"/>
    <col min="10503" max="10503" width="21.109375" style="534" customWidth="1"/>
    <col min="10504" max="10504" width="19.88671875" style="534" customWidth="1"/>
    <col min="10505" max="10505" width="21.109375" style="534" customWidth="1"/>
    <col min="10506" max="10753" width="8.88671875" style="534" customWidth="1"/>
    <col min="10754" max="10754" width="12.6640625" style="534" customWidth="1"/>
    <col min="10755" max="10755" width="34.33203125" style="534" customWidth="1"/>
    <col min="10756" max="10758" width="19.88671875" style="534" customWidth="1"/>
    <col min="10759" max="10759" width="21.109375" style="534" customWidth="1"/>
    <col min="10760" max="10760" width="19.88671875" style="534" customWidth="1"/>
    <col min="10761" max="10761" width="21.109375" style="534" customWidth="1"/>
    <col min="10762" max="11009" width="8.88671875" style="534" customWidth="1"/>
    <col min="11010" max="11010" width="12.6640625" style="534" customWidth="1"/>
    <col min="11011" max="11011" width="34.33203125" style="534" customWidth="1"/>
    <col min="11012" max="11014" width="19.88671875" style="534" customWidth="1"/>
    <col min="11015" max="11015" width="21.109375" style="534" customWidth="1"/>
    <col min="11016" max="11016" width="19.88671875" style="534" customWidth="1"/>
    <col min="11017" max="11017" width="21.109375" style="534" customWidth="1"/>
    <col min="11018" max="11265" width="8.88671875" style="534" customWidth="1"/>
    <col min="11266" max="11266" width="12.6640625" style="534" customWidth="1"/>
    <col min="11267" max="11267" width="34.33203125" style="534" customWidth="1"/>
    <col min="11268" max="11270" width="19.88671875" style="534" customWidth="1"/>
    <col min="11271" max="11271" width="21.109375" style="534" customWidth="1"/>
    <col min="11272" max="11272" width="19.88671875" style="534" customWidth="1"/>
    <col min="11273" max="11273" width="21.109375" style="534" customWidth="1"/>
    <col min="11274" max="11521" width="8.88671875" style="534" customWidth="1"/>
    <col min="11522" max="11522" width="12.6640625" style="534" customWidth="1"/>
    <col min="11523" max="11523" width="34.33203125" style="534" customWidth="1"/>
    <col min="11524" max="11526" width="19.88671875" style="534" customWidth="1"/>
    <col min="11527" max="11527" width="21.109375" style="534" customWidth="1"/>
    <col min="11528" max="11528" width="19.88671875" style="534" customWidth="1"/>
    <col min="11529" max="11529" width="21.109375" style="534" customWidth="1"/>
    <col min="11530" max="11777" width="8.88671875" style="534" customWidth="1"/>
    <col min="11778" max="11778" width="12.6640625" style="534" customWidth="1"/>
    <col min="11779" max="11779" width="34.33203125" style="534" customWidth="1"/>
    <col min="11780" max="11782" width="19.88671875" style="534" customWidth="1"/>
    <col min="11783" max="11783" width="21.109375" style="534" customWidth="1"/>
    <col min="11784" max="11784" width="19.88671875" style="534" customWidth="1"/>
    <col min="11785" max="11785" width="21.109375" style="534" customWidth="1"/>
    <col min="11786" max="12033" width="8.88671875" style="534" customWidth="1"/>
    <col min="12034" max="12034" width="12.6640625" style="534" customWidth="1"/>
    <col min="12035" max="12035" width="34.33203125" style="534" customWidth="1"/>
    <col min="12036" max="12038" width="19.88671875" style="534" customWidth="1"/>
    <col min="12039" max="12039" width="21.109375" style="534" customWidth="1"/>
    <col min="12040" max="12040" width="19.88671875" style="534" customWidth="1"/>
    <col min="12041" max="12041" width="21.109375" style="534" customWidth="1"/>
    <col min="12042" max="12289" width="8.88671875" style="534" customWidth="1"/>
    <col min="12290" max="12290" width="12.6640625" style="534" customWidth="1"/>
    <col min="12291" max="12291" width="34.33203125" style="534" customWidth="1"/>
    <col min="12292" max="12294" width="19.88671875" style="534" customWidth="1"/>
    <col min="12295" max="12295" width="21.109375" style="534" customWidth="1"/>
    <col min="12296" max="12296" width="19.88671875" style="534" customWidth="1"/>
    <col min="12297" max="12297" width="21.109375" style="534" customWidth="1"/>
    <col min="12298" max="12545" width="8.88671875" style="534" customWidth="1"/>
    <col min="12546" max="12546" width="12.6640625" style="534" customWidth="1"/>
    <col min="12547" max="12547" width="34.33203125" style="534" customWidth="1"/>
    <col min="12548" max="12550" width="19.88671875" style="534" customWidth="1"/>
    <col min="12551" max="12551" width="21.109375" style="534" customWidth="1"/>
    <col min="12552" max="12552" width="19.88671875" style="534" customWidth="1"/>
    <col min="12553" max="12553" width="21.109375" style="534" customWidth="1"/>
    <col min="12554" max="12801" width="8.88671875" style="534" customWidth="1"/>
    <col min="12802" max="12802" width="12.6640625" style="534" customWidth="1"/>
    <col min="12803" max="12803" width="34.33203125" style="534" customWidth="1"/>
    <col min="12804" max="12806" width="19.88671875" style="534" customWidth="1"/>
    <col min="12807" max="12807" width="21.109375" style="534" customWidth="1"/>
    <col min="12808" max="12808" width="19.88671875" style="534" customWidth="1"/>
    <col min="12809" max="12809" width="21.109375" style="534" customWidth="1"/>
    <col min="12810" max="13057" width="8.88671875" style="534" customWidth="1"/>
    <col min="13058" max="13058" width="12.6640625" style="534" customWidth="1"/>
    <col min="13059" max="13059" width="34.33203125" style="534" customWidth="1"/>
    <col min="13060" max="13062" width="19.88671875" style="534" customWidth="1"/>
    <col min="13063" max="13063" width="21.109375" style="534" customWidth="1"/>
    <col min="13064" max="13064" width="19.88671875" style="534" customWidth="1"/>
    <col min="13065" max="13065" width="21.109375" style="534" customWidth="1"/>
    <col min="13066" max="13313" width="8.88671875" style="534" customWidth="1"/>
    <col min="13314" max="13314" width="12.6640625" style="534" customWidth="1"/>
    <col min="13315" max="13315" width="34.33203125" style="534" customWidth="1"/>
    <col min="13316" max="13318" width="19.88671875" style="534" customWidth="1"/>
    <col min="13319" max="13319" width="21.109375" style="534" customWidth="1"/>
    <col min="13320" max="13320" width="19.88671875" style="534" customWidth="1"/>
    <col min="13321" max="13321" width="21.109375" style="534" customWidth="1"/>
    <col min="13322" max="13569" width="8.88671875" style="534" customWidth="1"/>
    <col min="13570" max="13570" width="12.6640625" style="534" customWidth="1"/>
    <col min="13571" max="13571" width="34.33203125" style="534" customWidth="1"/>
    <col min="13572" max="13574" width="19.88671875" style="534" customWidth="1"/>
    <col min="13575" max="13575" width="21.109375" style="534" customWidth="1"/>
    <col min="13576" max="13576" width="19.88671875" style="534" customWidth="1"/>
    <col min="13577" max="13577" width="21.109375" style="534" customWidth="1"/>
    <col min="13578" max="13825" width="8.88671875" style="534" customWidth="1"/>
    <col min="13826" max="13826" width="12.6640625" style="534" customWidth="1"/>
    <col min="13827" max="13827" width="34.33203125" style="534" customWidth="1"/>
    <col min="13828" max="13830" width="19.88671875" style="534" customWidth="1"/>
    <col min="13831" max="13831" width="21.109375" style="534" customWidth="1"/>
    <col min="13832" max="13832" width="19.88671875" style="534" customWidth="1"/>
    <col min="13833" max="13833" width="21.109375" style="534" customWidth="1"/>
    <col min="13834" max="14081" width="8.88671875" style="534" customWidth="1"/>
    <col min="14082" max="14082" width="12.6640625" style="534" customWidth="1"/>
    <col min="14083" max="14083" width="34.33203125" style="534" customWidth="1"/>
    <col min="14084" max="14086" width="19.88671875" style="534" customWidth="1"/>
    <col min="14087" max="14087" width="21.109375" style="534" customWidth="1"/>
    <col min="14088" max="14088" width="19.88671875" style="534" customWidth="1"/>
    <col min="14089" max="14089" width="21.109375" style="534" customWidth="1"/>
    <col min="14090" max="14337" width="8.88671875" style="534" customWidth="1"/>
    <col min="14338" max="14338" width="12.6640625" style="534" customWidth="1"/>
    <col min="14339" max="14339" width="34.33203125" style="534" customWidth="1"/>
    <col min="14340" max="14342" width="19.88671875" style="534" customWidth="1"/>
    <col min="14343" max="14343" width="21.109375" style="534" customWidth="1"/>
    <col min="14344" max="14344" width="19.88671875" style="534" customWidth="1"/>
    <col min="14345" max="14345" width="21.109375" style="534" customWidth="1"/>
    <col min="14346" max="14593" width="8.88671875" style="534" customWidth="1"/>
    <col min="14594" max="14594" width="12.6640625" style="534" customWidth="1"/>
    <col min="14595" max="14595" width="34.33203125" style="534" customWidth="1"/>
    <col min="14596" max="14598" width="19.88671875" style="534" customWidth="1"/>
    <col min="14599" max="14599" width="21.109375" style="534" customWidth="1"/>
    <col min="14600" max="14600" width="19.88671875" style="534" customWidth="1"/>
    <col min="14601" max="14601" width="21.109375" style="534" customWidth="1"/>
    <col min="14602" max="14849" width="8.88671875" style="534" customWidth="1"/>
    <col min="14850" max="14850" width="12.6640625" style="534" customWidth="1"/>
    <col min="14851" max="14851" width="34.33203125" style="534" customWidth="1"/>
    <col min="14852" max="14854" width="19.88671875" style="534" customWidth="1"/>
    <col min="14855" max="14855" width="21.109375" style="534" customWidth="1"/>
    <col min="14856" max="14856" width="19.88671875" style="534" customWidth="1"/>
    <col min="14857" max="14857" width="21.109375" style="534" customWidth="1"/>
    <col min="14858" max="15105" width="8.88671875" style="534" customWidth="1"/>
    <col min="15106" max="15106" width="12.6640625" style="534" customWidth="1"/>
    <col min="15107" max="15107" width="34.33203125" style="534" customWidth="1"/>
    <col min="15108" max="15110" width="19.88671875" style="534" customWidth="1"/>
    <col min="15111" max="15111" width="21.109375" style="534" customWidth="1"/>
    <col min="15112" max="15112" width="19.88671875" style="534" customWidth="1"/>
    <col min="15113" max="15113" width="21.109375" style="534" customWidth="1"/>
    <col min="15114" max="15361" width="8.88671875" style="534" customWidth="1"/>
    <col min="15362" max="15362" width="12.6640625" style="534" customWidth="1"/>
    <col min="15363" max="15363" width="34.33203125" style="534" customWidth="1"/>
    <col min="15364" max="15366" width="19.88671875" style="534" customWidth="1"/>
    <col min="15367" max="15367" width="21.109375" style="534" customWidth="1"/>
    <col min="15368" max="15368" width="19.88671875" style="534" customWidth="1"/>
    <col min="15369" max="15369" width="21.109375" style="534" customWidth="1"/>
    <col min="15370" max="15617" width="8.88671875" style="534" customWidth="1"/>
    <col min="15618" max="15618" width="12.6640625" style="534" customWidth="1"/>
    <col min="15619" max="15619" width="34.33203125" style="534" customWidth="1"/>
    <col min="15620" max="15622" width="19.88671875" style="534" customWidth="1"/>
    <col min="15623" max="15623" width="21.109375" style="534" customWidth="1"/>
    <col min="15624" max="15624" width="19.88671875" style="534" customWidth="1"/>
    <col min="15625" max="15625" width="21.109375" style="534" customWidth="1"/>
    <col min="15626" max="15873" width="8.88671875" style="534" customWidth="1"/>
    <col min="15874" max="15874" width="12.6640625" style="534" customWidth="1"/>
    <col min="15875" max="15875" width="34.33203125" style="534" customWidth="1"/>
    <col min="15876" max="15878" width="19.88671875" style="534" customWidth="1"/>
    <col min="15879" max="15879" width="21.109375" style="534" customWidth="1"/>
    <col min="15880" max="15880" width="19.88671875" style="534" customWidth="1"/>
    <col min="15881" max="15881" width="21.109375" style="534" customWidth="1"/>
    <col min="15882" max="16129" width="8.88671875" style="534" customWidth="1"/>
    <col min="16130" max="16130" width="12.6640625" style="534" customWidth="1"/>
    <col min="16131" max="16131" width="34.33203125" style="534" customWidth="1"/>
    <col min="16132" max="16134" width="19.88671875" style="534" customWidth="1"/>
    <col min="16135" max="16135" width="21.109375" style="534" customWidth="1"/>
    <col min="16136" max="16136" width="19.88671875" style="534" customWidth="1"/>
    <col min="16137" max="16137" width="21.109375" style="534" customWidth="1"/>
    <col min="16138" max="16384" width="8.88671875" style="534" customWidth="1"/>
  </cols>
  <sheetData>
    <row r="1" spans="1:32" ht="12.75" customHeight="1">
      <c r="B1" s="970" t="s">
        <v>647</v>
      </c>
    </row>
    <row r="2" spans="1:32" ht="12.75" customHeight="1" thickBot="1"/>
    <row r="3" spans="1:32" ht="12.75" customHeight="1" thickBot="1">
      <c r="B3" s="57" t="s">
        <v>75</v>
      </c>
      <c r="C3" s="1122" t="s">
        <v>255</v>
      </c>
      <c r="D3" s="1126"/>
      <c r="E3" s="1125" t="s">
        <v>254</v>
      </c>
      <c r="F3" s="1127"/>
      <c r="G3" s="1128" t="s">
        <v>253</v>
      </c>
      <c r="H3" s="1129"/>
    </row>
    <row r="4" spans="1:32" ht="12.75" customHeight="1" thickBot="1">
      <c r="B4" s="56"/>
      <c r="C4" s="78" t="s">
        <v>6</v>
      </c>
      <c r="D4" s="669" t="s">
        <v>31</v>
      </c>
      <c r="E4" s="680" t="s">
        <v>6</v>
      </c>
      <c r="F4" s="681" t="s">
        <v>31</v>
      </c>
      <c r="G4" s="674" t="s">
        <v>6</v>
      </c>
      <c r="H4" s="77" t="s">
        <v>31</v>
      </c>
    </row>
    <row r="5" spans="1:32" s="549" customFormat="1" ht="12.75" customHeight="1" thickBot="1">
      <c r="A5" s="537"/>
      <c r="B5" s="900" t="s">
        <v>10</v>
      </c>
      <c r="C5" s="901" t="s">
        <v>236</v>
      </c>
      <c r="D5" s="902" t="s">
        <v>235</v>
      </c>
      <c r="E5" s="903">
        <v>241.351246944987</v>
      </c>
      <c r="F5" s="904">
        <v>2.64652849988699</v>
      </c>
      <c r="G5" s="905">
        <v>274.51811152777299</v>
      </c>
      <c r="H5" s="904">
        <v>0.97809874359223303</v>
      </c>
      <c r="I5" s="655"/>
      <c r="J5" s="537"/>
      <c r="K5" s="537"/>
      <c r="L5" s="655"/>
      <c r="M5" s="537"/>
      <c r="N5" s="537"/>
      <c r="O5" s="537"/>
      <c r="P5" s="537"/>
      <c r="Q5" s="537"/>
      <c r="R5" s="537"/>
      <c r="S5" s="537"/>
      <c r="T5" s="537"/>
      <c r="U5" s="537"/>
      <c r="V5" s="537"/>
      <c r="W5" s="537"/>
      <c r="X5" s="537"/>
      <c r="Y5" s="537"/>
      <c r="Z5" s="537"/>
      <c r="AA5" s="537"/>
      <c r="AB5" s="537"/>
      <c r="AC5" s="537"/>
      <c r="AD5" s="537"/>
      <c r="AE5" s="537"/>
      <c r="AF5" s="537"/>
    </row>
    <row r="6" spans="1:32" ht="12.75" customHeight="1" thickBot="1">
      <c r="B6" s="656" t="s">
        <v>9</v>
      </c>
      <c r="C6" s="657" t="s">
        <v>252</v>
      </c>
      <c r="D6" s="670" t="s">
        <v>235</v>
      </c>
      <c r="E6" s="682" t="s">
        <v>252</v>
      </c>
      <c r="F6" s="658" t="s">
        <v>235</v>
      </c>
      <c r="G6" s="675" t="s">
        <v>252</v>
      </c>
      <c r="H6" s="658" t="s">
        <v>235</v>
      </c>
      <c r="I6" s="655"/>
      <c r="L6" s="655"/>
    </row>
    <row r="7" spans="1:32" s="549" customFormat="1" ht="12.75" customHeight="1" thickBot="1">
      <c r="A7" s="537"/>
      <c r="B7" s="659" t="s">
        <v>11</v>
      </c>
      <c r="C7" s="660">
        <v>260.000212600059</v>
      </c>
      <c r="D7" s="671">
        <v>6.4717423787889903</v>
      </c>
      <c r="E7" s="683">
        <v>245.83893580703</v>
      </c>
      <c r="F7" s="662">
        <v>2.3936891713848598</v>
      </c>
      <c r="G7" s="676">
        <v>273.65221296718897</v>
      </c>
      <c r="H7" s="662">
        <v>0.80316897485723204</v>
      </c>
      <c r="I7" s="927"/>
      <c r="J7" s="537"/>
      <c r="K7" s="537"/>
      <c r="L7" s="655"/>
      <c r="M7" s="537"/>
      <c r="N7" s="537"/>
      <c r="O7" s="537"/>
      <c r="P7" s="537"/>
      <c r="Q7" s="537"/>
      <c r="R7" s="537"/>
      <c r="S7" s="537"/>
      <c r="T7" s="537"/>
      <c r="U7" s="537"/>
      <c r="V7" s="537"/>
      <c r="W7" s="537"/>
      <c r="X7" s="537"/>
      <c r="Y7" s="537"/>
      <c r="Z7" s="537"/>
      <c r="AA7" s="537"/>
      <c r="AB7" s="537"/>
      <c r="AC7" s="537"/>
      <c r="AD7" s="537"/>
      <c r="AE7" s="537"/>
      <c r="AF7" s="537"/>
    </row>
    <row r="8" spans="1:32" ht="12.75" customHeight="1" thickBot="1">
      <c r="B8" s="656" t="s">
        <v>12</v>
      </c>
      <c r="C8" s="657">
        <v>248.796621779573</v>
      </c>
      <c r="D8" s="670">
        <v>2.5072056652721701</v>
      </c>
      <c r="E8" s="682">
        <v>257.85396927402599</v>
      </c>
      <c r="F8" s="658">
        <v>1.54425001098294</v>
      </c>
      <c r="G8" s="675">
        <v>279.548606374006</v>
      </c>
      <c r="H8" s="658">
        <v>0.65175565337677399</v>
      </c>
      <c r="I8" s="655"/>
      <c r="L8" s="655"/>
    </row>
    <row r="9" spans="1:32" s="549" customFormat="1" ht="12.75" customHeight="1" thickBot="1">
      <c r="A9" s="537"/>
      <c r="B9" s="659" t="s">
        <v>14</v>
      </c>
      <c r="C9" s="660">
        <v>252.67</v>
      </c>
      <c r="D9" s="671">
        <v>6.4776867357147996</v>
      </c>
      <c r="E9" s="683">
        <v>262.36</v>
      </c>
      <c r="F9" s="662">
        <v>2.8341208920667</v>
      </c>
      <c r="G9" s="676">
        <v>270.10000000000002</v>
      </c>
      <c r="H9" s="662">
        <v>0.78281378682388902</v>
      </c>
      <c r="I9" s="655"/>
      <c r="J9" s="537"/>
      <c r="K9" s="537"/>
      <c r="L9" s="655"/>
      <c r="M9" s="537"/>
      <c r="N9" s="537"/>
      <c r="O9" s="537"/>
      <c r="P9" s="537"/>
      <c r="Q9" s="537"/>
      <c r="R9" s="537"/>
      <c r="S9" s="537"/>
      <c r="T9" s="537"/>
      <c r="U9" s="537"/>
      <c r="V9" s="537"/>
      <c r="W9" s="537"/>
      <c r="X9" s="537"/>
      <c r="Y9" s="537"/>
      <c r="Z9" s="537"/>
      <c r="AA9" s="537"/>
      <c r="AB9" s="537"/>
      <c r="AC9" s="537"/>
      <c r="AD9" s="537"/>
      <c r="AE9" s="537"/>
      <c r="AF9" s="537"/>
    </row>
    <row r="10" spans="1:32" ht="12.75" customHeight="1" thickBot="1">
      <c r="B10" s="656" t="s">
        <v>13</v>
      </c>
      <c r="C10" s="657" t="s">
        <v>236</v>
      </c>
      <c r="D10" s="670" t="s">
        <v>235</v>
      </c>
      <c r="E10" s="682" t="s">
        <v>236</v>
      </c>
      <c r="F10" s="658" t="s">
        <v>235</v>
      </c>
      <c r="G10" s="675">
        <v>273.17936930686602</v>
      </c>
      <c r="H10" s="658">
        <v>0.57823934750881301</v>
      </c>
      <c r="I10" s="655"/>
      <c r="L10" s="655"/>
    </row>
    <row r="11" spans="1:32" s="549" customFormat="1" ht="12.75" customHeight="1" thickBot="1">
      <c r="A11" s="537"/>
      <c r="B11" s="659" t="s">
        <v>15</v>
      </c>
      <c r="C11" s="660">
        <v>235.802878281028</v>
      </c>
      <c r="D11" s="671">
        <v>4.1804153851077102</v>
      </c>
      <c r="E11" s="683">
        <v>238.240579540249</v>
      </c>
      <c r="F11" s="662">
        <v>1.9847316041960501</v>
      </c>
      <c r="G11" s="676">
        <v>275.241223464879</v>
      </c>
      <c r="H11" s="662">
        <v>0.66467827321504502</v>
      </c>
      <c r="I11" s="655"/>
      <c r="J11" s="537"/>
      <c r="K11" s="537"/>
      <c r="L11" s="655"/>
      <c r="M11" s="537"/>
      <c r="N11" s="537"/>
      <c r="O11" s="537"/>
      <c r="P11" s="537"/>
      <c r="Q11" s="537"/>
      <c r="R11" s="537"/>
      <c r="S11" s="537"/>
      <c r="T11" s="537"/>
      <c r="U11" s="537"/>
      <c r="V11" s="537"/>
      <c r="W11" s="537"/>
      <c r="X11" s="537"/>
      <c r="Y11" s="537"/>
      <c r="Z11" s="537"/>
      <c r="AA11" s="537"/>
      <c r="AB11" s="537"/>
      <c r="AC11" s="537"/>
      <c r="AD11" s="537"/>
      <c r="AE11" s="537"/>
      <c r="AF11" s="537"/>
    </row>
    <row r="12" spans="1:32" ht="12.75" customHeight="1" thickBot="1">
      <c r="B12" s="656" t="s">
        <v>197</v>
      </c>
      <c r="C12" s="657">
        <v>244.298428995629</v>
      </c>
      <c r="D12" s="670">
        <v>8.1031471844469802</v>
      </c>
      <c r="E12" s="682">
        <v>238.761863492695</v>
      </c>
      <c r="F12" s="658">
        <v>3.2423661391652101</v>
      </c>
      <c r="G12" s="675">
        <v>275.08517538652097</v>
      </c>
      <c r="H12" s="658">
        <v>1.0881753314579401</v>
      </c>
      <c r="I12" s="927"/>
      <c r="L12" s="655"/>
    </row>
    <row r="13" spans="1:32" s="549" customFormat="1" ht="12.75" customHeight="1" thickBot="1">
      <c r="A13" s="537"/>
      <c r="B13" s="659" t="s">
        <v>16</v>
      </c>
      <c r="C13" s="660" t="s">
        <v>236</v>
      </c>
      <c r="D13" s="671" t="s">
        <v>235</v>
      </c>
      <c r="E13" s="683">
        <v>268.31839297693699</v>
      </c>
      <c r="F13" s="662">
        <v>4.4121104102526196</v>
      </c>
      <c r="G13" s="676">
        <v>273.974442493705</v>
      </c>
      <c r="H13" s="662">
        <v>0.61568872435791</v>
      </c>
      <c r="I13" s="655"/>
      <c r="J13" s="537"/>
      <c r="K13" s="537"/>
      <c r="L13" s="655"/>
      <c r="M13" s="537"/>
      <c r="N13" s="537"/>
      <c r="O13" s="537"/>
      <c r="P13" s="537"/>
      <c r="Q13" s="537"/>
      <c r="R13" s="537"/>
      <c r="S13" s="537"/>
      <c r="T13" s="537"/>
      <c r="U13" s="537"/>
      <c r="V13" s="537"/>
      <c r="W13" s="537"/>
      <c r="X13" s="537"/>
      <c r="Y13" s="537"/>
      <c r="Z13" s="537"/>
      <c r="AA13" s="537"/>
      <c r="AB13" s="537"/>
      <c r="AC13" s="537"/>
      <c r="AD13" s="537"/>
      <c r="AE13" s="537"/>
      <c r="AF13" s="537"/>
    </row>
    <row r="14" spans="1:32" ht="12.75" customHeight="1" thickBot="1">
      <c r="B14" s="656" t="s">
        <v>17</v>
      </c>
      <c r="C14" s="657">
        <v>228.463098574215</v>
      </c>
      <c r="D14" s="670">
        <v>4.7566917304292398</v>
      </c>
      <c r="E14" s="682">
        <v>233.28224576525801</v>
      </c>
      <c r="F14" s="658">
        <v>3.0141386032945299</v>
      </c>
      <c r="G14" s="675">
        <v>254.80092904817801</v>
      </c>
      <c r="H14" s="658">
        <v>0.70512606343845796</v>
      </c>
      <c r="I14" s="655"/>
      <c r="L14" s="655"/>
    </row>
    <row r="15" spans="1:32" s="549" customFormat="1" ht="12.75" customHeight="1" thickBot="1">
      <c r="A15" s="537"/>
      <c r="B15" s="659" t="s">
        <v>18</v>
      </c>
      <c r="C15" s="660" t="s">
        <v>236</v>
      </c>
      <c r="D15" s="671" t="s">
        <v>235</v>
      </c>
      <c r="E15" s="683">
        <v>255.44171938156401</v>
      </c>
      <c r="F15" s="662">
        <v>1.4844491382459</v>
      </c>
      <c r="G15" s="676">
        <v>278.97074100158898</v>
      </c>
      <c r="H15" s="662">
        <v>0.76906117139612196</v>
      </c>
      <c r="I15" s="655"/>
      <c r="J15" s="537"/>
      <c r="K15" s="537"/>
      <c r="L15" s="655"/>
      <c r="M15" s="537"/>
      <c r="N15" s="537"/>
      <c r="O15" s="537"/>
      <c r="P15" s="537"/>
      <c r="Q15" s="537"/>
      <c r="R15" s="537"/>
      <c r="S15" s="537"/>
      <c r="T15" s="537"/>
      <c r="U15" s="537"/>
      <c r="V15" s="537"/>
      <c r="W15" s="537"/>
      <c r="X15" s="537"/>
      <c r="Y15" s="537"/>
      <c r="Z15" s="537"/>
      <c r="AA15" s="537"/>
      <c r="AB15" s="537"/>
      <c r="AC15" s="537"/>
      <c r="AD15" s="537"/>
      <c r="AE15" s="537"/>
      <c r="AF15" s="537"/>
    </row>
    <row r="16" spans="1:32" ht="12.75" customHeight="1" thickBot="1">
      <c r="B16" s="656" t="s">
        <v>19</v>
      </c>
      <c r="C16" s="657" t="s">
        <v>236</v>
      </c>
      <c r="D16" s="670" t="s">
        <v>235</v>
      </c>
      <c r="E16" s="682">
        <v>259.28093507686901</v>
      </c>
      <c r="F16" s="658">
        <v>5.4024834961838302</v>
      </c>
      <c r="G16" s="675">
        <v>290.63539724712001</v>
      </c>
      <c r="H16" s="658">
        <v>0.65459153615968402</v>
      </c>
      <c r="I16" s="655"/>
      <c r="L16" s="655"/>
    </row>
    <row r="17" spans="1:32" s="549" customFormat="1" ht="12.75" customHeight="1" thickBot="1">
      <c r="A17" s="537"/>
      <c r="B17" s="659" t="s">
        <v>469</v>
      </c>
      <c r="C17" s="660">
        <v>228.63480305883999</v>
      </c>
      <c r="D17" s="671">
        <v>9.2761773531398006</v>
      </c>
      <c r="E17" s="683">
        <v>244.14211897246901</v>
      </c>
      <c r="F17" s="662">
        <v>3.4117508379607502</v>
      </c>
      <c r="G17" s="676">
        <v>278.30628961773698</v>
      </c>
      <c r="H17" s="662">
        <v>0.87225889708605497</v>
      </c>
      <c r="I17" s="655"/>
      <c r="J17" s="537"/>
      <c r="K17" s="537"/>
      <c r="L17" s="655"/>
      <c r="M17" s="537"/>
      <c r="N17" s="537"/>
      <c r="O17" s="537"/>
      <c r="P17" s="537"/>
      <c r="Q17" s="537"/>
      <c r="R17" s="537"/>
      <c r="S17" s="537"/>
      <c r="T17" s="537"/>
      <c r="U17" s="537"/>
      <c r="V17" s="537"/>
      <c r="W17" s="537"/>
      <c r="X17" s="537"/>
      <c r="Y17" s="537"/>
      <c r="Z17" s="537"/>
      <c r="AA17" s="537"/>
      <c r="AB17" s="537"/>
      <c r="AC17" s="537"/>
      <c r="AD17" s="537"/>
      <c r="AE17" s="537"/>
      <c r="AF17" s="537"/>
    </row>
    <row r="18" spans="1:32" s="549" customFormat="1" ht="12.75" customHeight="1" thickBot="1">
      <c r="A18" s="537"/>
      <c r="B18" s="656" t="s">
        <v>505</v>
      </c>
      <c r="C18" s="657">
        <v>224.65772306689399</v>
      </c>
      <c r="D18" s="670">
        <v>5.3055124072108297</v>
      </c>
      <c r="E18" s="682">
        <v>230.21924074535801</v>
      </c>
      <c r="F18" s="658">
        <v>1.9495674469317401</v>
      </c>
      <c r="G18" s="675">
        <v>266.88492822458198</v>
      </c>
      <c r="H18" s="658">
        <v>0.58818473291003504</v>
      </c>
      <c r="I18" s="655"/>
      <c r="J18" s="537"/>
      <c r="K18" s="537"/>
      <c r="L18" s="655"/>
      <c r="M18" s="537"/>
      <c r="N18" s="537"/>
      <c r="O18" s="537"/>
      <c r="P18" s="537"/>
      <c r="Q18" s="537"/>
      <c r="R18" s="537"/>
      <c r="S18" s="537"/>
      <c r="T18" s="537"/>
      <c r="U18" s="537"/>
      <c r="V18" s="537"/>
      <c r="W18" s="537"/>
      <c r="X18" s="537"/>
      <c r="Y18" s="537"/>
      <c r="Z18" s="537"/>
      <c r="AA18" s="537"/>
      <c r="AB18" s="537"/>
      <c r="AC18" s="537"/>
      <c r="AD18" s="537"/>
      <c r="AE18" s="537"/>
      <c r="AF18" s="537"/>
    </row>
    <row r="19" spans="1:32" ht="12.75" customHeight="1" thickBot="1">
      <c r="B19" s="659" t="s">
        <v>517</v>
      </c>
      <c r="C19" s="661">
        <v>249.48834612063001</v>
      </c>
      <c r="D19" s="671">
        <v>6.2916275560631103</v>
      </c>
      <c r="E19" s="684">
        <v>257.28606075448198</v>
      </c>
      <c r="F19" s="662">
        <v>3.47485435243467</v>
      </c>
      <c r="G19" s="677">
        <v>275.56579451611498</v>
      </c>
      <c r="H19" s="662">
        <v>0.99835904843877898</v>
      </c>
      <c r="I19" s="655"/>
      <c r="L19" s="655"/>
    </row>
    <row r="20" spans="1:32" s="549" customFormat="1" ht="12.75" customHeight="1" thickBot="1">
      <c r="A20" s="537"/>
      <c r="B20" s="656" t="s">
        <v>20</v>
      </c>
      <c r="C20" s="657">
        <v>260.16323927059199</v>
      </c>
      <c r="D20" s="670">
        <v>3.6095409414225101</v>
      </c>
      <c r="E20" s="682">
        <v>264.20749338539099</v>
      </c>
      <c r="F20" s="658">
        <v>2.4922842248981101</v>
      </c>
      <c r="G20" s="675">
        <v>267.52853499163803</v>
      </c>
      <c r="H20" s="658">
        <v>0.92057167257439998</v>
      </c>
      <c r="I20" s="655"/>
      <c r="J20" s="537"/>
      <c r="K20" s="537"/>
      <c r="L20" s="655"/>
      <c r="M20" s="537"/>
      <c r="N20" s="537"/>
      <c r="O20" s="537"/>
      <c r="P20" s="537"/>
      <c r="Q20" s="537"/>
      <c r="R20" s="537"/>
      <c r="S20" s="537"/>
      <c r="T20" s="537"/>
      <c r="U20" s="537"/>
      <c r="V20" s="537"/>
      <c r="W20" s="537"/>
      <c r="X20" s="537"/>
      <c r="Y20" s="537"/>
      <c r="Z20" s="537"/>
      <c r="AA20" s="537"/>
      <c r="AB20" s="537"/>
      <c r="AC20" s="537"/>
      <c r="AD20" s="537"/>
      <c r="AE20" s="537"/>
      <c r="AF20" s="537"/>
    </row>
    <row r="21" spans="1:32" ht="12.75" customHeight="1" thickBot="1">
      <c r="B21" s="659" t="s">
        <v>21</v>
      </c>
      <c r="C21" s="660">
        <v>207.53871831123101</v>
      </c>
      <c r="D21" s="671">
        <v>10.1799390918596</v>
      </c>
      <c r="E21" s="683">
        <v>231.91469222540101</v>
      </c>
      <c r="F21" s="662">
        <v>3.2930768569308499</v>
      </c>
      <c r="G21" s="676">
        <v>252.761913298834</v>
      </c>
      <c r="H21" s="662">
        <v>1.1295340563873599</v>
      </c>
      <c r="I21" s="655"/>
      <c r="L21" s="655"/>
    </row>
    <row r="22" spans="1:32" s="549" customFormat="1" ht="12.75" customHeight="1" thickBot="1">
      <c r="A22" s="537"/>
      <c r="B22" s="656" t="s">
        <v>195</v>
      </c>
      <c r="C22" s="657" t="s">
        <v>236</v>
      </c>
      <c r="D22" s="670" t="s">
        <v>235</v>
      </c>
      <c r="E22" s="682" t="s">
        <v>236</v>
      </c>
      <c r="F22" s="658" t="s">
        <v>235</v>
      </c>
      <c r="G22" s="675">
        <v>296.34149230284601</v>
      </c>
      <c r="H22" s="658">
        <v>0.68266163569335203</v>
      </c>
      <c r="I22" s="655"/>
      <c r="J22" s="537"/>
      <c r="K22" s="537"/>
      <c r="L22" s="655"/>
      <c r="M22" s="537"/>
      <c r="N22" s="537"/>
      <c r="O22" s="537"/>
      <c r="P22" s="537"/>
      <c r="Q22" s="537"/>
      <c r="R22" s="537"/>
      <c r="S22" s="537"/>
      <c r="T22" s="537"/>
      <c r="U22" s="537"/>
      <c r="V22" s="537"/>
      <c r="W22" s="537"/>
      <c r="X22" s="537"/>
      <c r="Y22" s="537"/>
      <c r="Z22" s="537"/>
      <c r="AA22" s="537"/>
      <c r="AB22" s="537"/>
      <c r="AC22" s="537"/>
      <c r="AD22" s="537"/>
      <c r="AE22" s="537"/>
      <c r="AF22" s="537"/>
    </row>
    <row r="23" spans="1:32" ht="12.75" customHeight="1" thickBot="1">
      <c r="B23" s="659" t="s">
        <v>22</v>
      </c>
      <c r="C23" s="660">
        <v>228.19909518106201</v>
      </c>
      <c r="D23" s="671">
        <v>4.7680409876261098</v>
      </c>
      <c r="E23" s="683">
        <v>253.53511732150901</v>
      </c>
      <c r="F23" s="662">
        <v>3.3083705843580899</v>
      </c>
      <c r="G23" s="676">
        <v>283.58231789794598</v>
      </c>
      <c r="H23" s="662">
        <v>0.61988350089012301</v>
      </c>
      <c r="I23" s="655"/>
      <c r="L23" s="655"/>
    </row>
    <row r="24" spans="1:32" s="549" customFormat="1" ht="12.75" customHeight="1" thickBot="1">
      <c r="A24" s="537"/>
      <c r="B24" s="656" t="s">
        <v>196</v>
      </c>
      <c r="C24" s="657" t="s">
        <v>236</v>
      </c>
      <c r="D24" s="670" t="s">
        <v>235</v>
      </c>
      <c r="E24" s="682">
        <v>247.37201034279701</v>
      </c>
      <c r="F24" s="658">
        <v>3.2214758418597502</v>
      </c>
      <c r="G24" s="675">
        <v>289.50499225826201</v>
      </c>
      <c r="H24" s="658">
        <v>0.69576631668033195</v>
      </c>
      <c r="I24" s="655"/>
      <c r="J24" s="537"/>
      <c r="K24" s="537"/>
      <c r="L24" s="655"/>
      <c r="M24" s="537"/>
      <c r="N24" s="537"/>
      <c r="O24" s="537"/>
      <c r="P24" s="537"/>
      <c r="Q24" s="537"/>
      <c r="R24" s="537"/>
      <c r="S24" s="537"/>
      <c r="T24" s="537"/>
      <c r="U24" s="537"/>
      <c r="V24" s="537"/>
      <c r="W24" s="537"/>
      <c r="X24" s="537"/>
      <c r="Y24" s="537"/>
      <c r="Z24" s="537"/>
      <c r="AA24" s="537"/>
      <c r="AB24" s="537"/>
      <c r="AC24" s="537"/>
      <c r="AD24" s="537"/>
      <c r="AE24" s="537"/>
      <c r="AF24" s="537"/>
    </row>
    <row r="25" spans="1:32" ht="12.75" customHeight="1" thickBot="1">
      <c r="B25" s="659" t="s">
        <v>24</v>
      </c>
      <c r="C25" s="660" t="s">
        <v>236</v>
      </c>
      <c r="D25" s="671" t="s">
        <v>235</v>
      </c>
      <c r="E25" s="683" t="s">
        <v>236</v>
      </c>
      <c r="F25" s="662" t="s">
        <v>235</v>
      </c>
      <c r="G25" s="676">
        <v>266.92976014733802</v>
      </c>
      <c r="H25" s="662">
        <v>0.60728475562071205</v>
      </c>
      <c r="I25" s="655"/>
      <c r="L25" s="655"/>
    </row>
    <row r="26" spans="1:32" s="549" customFormat="1" ht="12.75" customHeight="1" thickBot="1">
      <c r="A26" s="537"/>
      <c r="B26" s="656" t="s">
        <v>194</v>
      </c>
      <c r="C26" s="657" t="s">
        <v>236</v>
      </c>
      <c r="D26" s="670" t="s">
        <v>235</v>
      </c>
      <c r="E26" s="682">
        <v>265.330245084181</v>
      </c>
      <c r="F26" s="658">
        <v>5.7353192819954204</v>
      </c>
      <c r="G26" s="675">
        <v>274.28587586882497</v>
      </c>
      <c r="H26" s="658">
        <v>0.98728925064070705</v>
      </c>
      <c r="I26" s="655"/>
      <c r="J26" s="537"/>
      <c r="K26" s="537"/>
      <c r="L26" s="655"/>
      <c r="M26" s="537"/>
      <c r="N26" s="537"/>
      <c r="O26" s="537"/>
      <c r="P26" s="537"/>
      <c r="Q26" s="537"/>
      <c r="R26" s="537"/>
      <c r="S26" s="537"/>
      <c r="T26" s="537"/>
      <c r="U26" s="537"/>
      <c r="V26" s="537"/>
      <c r="W26" s="537"/>
      <c r="X26" s="537"/>
      <c r="Y26" s="537"/>
      <c r="Z26" s="537"/>
      <c r="AA26" s="537"/>
      <c r="AB26" s="537"/>
      <c r="AC26" s="537"/>
      <c r="AD26" s="537"/>
      <c r="AE26" s="537"/>
      <c r="AF26" s="537"/>
    </row>
    <row r="27" spans="1:32" ht="12.75" customHeight="1" thickBot="1">
      <c r="B27" s="659" t="s">
        <v>25</v>
      </c>
      <c r="C27" s="660">
        <v>202.751354200973</v>
      </c>
      <c r="D27" s="671">
        <v>5.6791871291045002</v>
      </c>
      <c r="E27" s="683">
        <v>244.207153607169</v>
      </c>
      <c r="F27" s="662">
        <v>2.1058599059312102</v>
      </c>
      <c r="G27" s="676">
        <v>288.66261065235102</v>
      </c>
      <c r="H27" s="662">
        <v>0.77801340444206202</v>
      </c>
      <c r="I27" s="927"/>
      <c r="L27" s="655"/>
    </row>
    <row r="28" spans="1:32" s="549" customFormat="1" ht="12.75" customHeight="1" thickBot="1">
      <c r="A28" s="537"/>
      <c r="B28" s="663" t="s">
        <v>23</v>
      </c>
      <c r="C28" s="664">
        <v>234.89954328672701</v>
      </c>
      <c r="D28" s="672">
        <v>1.8245249486198201</v>
      </c>
      <c r="E28" s="685">
        <v>248.69911226102101</v>
      </c>
      <c r="F28" s="665">
        <v>0.77127418842262596</v>
      </c>
      <c r="G28" s="678">
        <v>275.71241517115698</v>
      </c>
      <c r="H28" s="665">
        <v>0.17426930050557199</v>
      </c>
      <c r="I28" s="655"/>
      <c r="J28" s="537"/>
      <c r="K28" s="537"/>
      <c r="L28" s="655"/>
      <c r="M28" s="537"/>
      <c r="N28" s="537"/>
      <c r="O28" s="537"/>
      <c r="P28" s="537"/>
      <c r="Q28" s="537"/>
      <c r="R28" s="537"/>
      <c r="S28" s="537"/>
      <c r="T28" s="537"/>
      <c r="U28" s="537"/>
      <c r="V28" s="537"/>
      <c r="W28" s="537"/>
      <c r="X28" s="537"/>
      <c r="Y28" s="537"/>
      <c r="Z28" s="537"/>
      <c r="AA28" s="537"/>
      <c r="AB28" s="537"/>
      <c r="AC28" s="537"/>
      <c r="AD28" s="537"/>
      <c r="AE28" s="537"/>
      <c r="AF28" s="537"/>
    </row>
    <row r="29" spans="1:32" ht="12.75" customHeight="1" thickBot="1">
      <c r="B29" s="666" t="s">
        <v>26</v>
      </c>
      <c r="C29" s="667">
        <v>235.01701977232599</v>
      </c>
      <c r="D29" s="673">
        <v>2.065525312208</v>
      </c>
      <c r="E29" s="686">
        <v>249.29965791183901</v>
      </c>
      <c r="F29" s="668">
        <v>0.83133264184615197</v>
      </c>
      <c r="G29" s="679">
        <v>273.66589519990401</v>
      </c>
      <c r="H29" s="668">
        <v>0.19696942860057901</v>
      </c>
      <c r="I29" s="655"/>
      <c r="L29" s="655"/>
    </row>
    <row r="30" spans="1:32" ht="12.75" customHeight="1">
      <c r="L30" s="655"/>
    </row>
    <row r="31" spans="1:32" ht="12.75" customHeight="1">
      <c r="B31" s="970" t="s">
        <v>648</v>
      </c>
      <c r="L31" s="655"/>
    </row>
    <row r="32" spans="1:32" ht="12.75" customHeight="1" thickBot="1">
      <c r="L32" s="655"/>
    </row>
    <row r="33" spans="1:32" ht="12.75" customHeight="1" thickBot="1">
      <c r="B33" s="57" t="s">
        <v>75</v>
      </c>
      <c r="C33" s="1122" t="s">
        <v>255</v>
      </c>
      <c r="D33" s="1126"/>
      <c r="E33" s="1125" t="s">
        <v>254</v>
      </c>
      <c r="F33" s="1127"/>
      <c r="G33" s="1128" t="s">
        <v>253</v>
      </c>
      <c r="H33" s="1129"/>
      <c r="L33" s="655"/>
    </row>
    <row r="34" spans="1:32" ht="12.75" customHeight="1" thickBot="1">
      <c r="B34" s="56"/>
      <c r="C34" s="78" t="s">
        <v>6</v>
      </c>
      <c r="D34" s="669" t="s">
        <v>31</v>
      </c>
      <c r="E34" s="680" t="s">
        <v>6</v>
      </c>
      <c r="F34" s="681" t="s">
        <v>31</v>
      </c>
      <c r="G34" s="674" t="s">
        <v>6</v>
      </c>
      <c r="H34" s="77" t="s">
        <v>31</v>
      </c>
      <c r="L34" s="655"/>
    </row>
    <row r="35" spans="1:32" ht="12.75" customHeight="1" thickBot="1">
      <c r="B35" s="900" t="s">
        <v>10</v>
      </c>
      <c r="C35" s="901" t="s">
        <v>236</v>
      </c>
      <c r="D35" s="902" t="s">
        <v>235</v>
      </c>
      <c r="E35" s="903">
        <v>240.339177303621</v>
      </c>
      <c r="F35" s="904">
        <v>2.9679901579035799</v>
      </c>
      <c r="G35" s="905">
        <v>276.93382491923899</v>
      </c>
      <c r="H35" s="904">
        <v>1.0440375137539299</v>
      </c>
      <c r="I35" s="655"/>
      <c r="J35" s="534"/>
      <c r="K35" s="534"/>
      <c r="L35" s="655"/>
    </row>
    <row r="36" spans="1:32" ht="12.75" customHeight="1" thickBot="1">
      <c r="B36" s="656" t="s">
        <v>9</v>
      </c>
      <c r="C36" s="657" t="s">
        <v>252</v>
      </c>
      <c r="D36" s="670" t="s">
        <v>235</v>
      </c>
      <c r="E36" s="682" t="s">
        <v>252</v>
      </c>
      <c r="F36" s="658" t="s">
        <v>235</v>
      </c>
      <c r="G36" s="675" t="s">
        <v>252</v>
      </c>
      <c r="H36" s="658" t="s">
        <v>235</v>
      </c>
      <c r="I36" s="655"/>
      <c r="J36" s="534"/>
      <c r="K36" s="534"/>
      <c r="L36" s="655"/>
    </row>
    <row r="37" spans="1:32" ht="12.75" customHeight="1" thickBot="1">
      <c r="B37" s="659" t="s">
        <v>11</v>
      </c>
      <c r="C37" s="660">
        <v>257.03830146975099</v>
      </c>
      <c r="D37" s="671">
        <v>7.5848666849189499</v>
      </c>
      <c r="E37" s="683">
        <v>246.90314470137901</v>
      </c>
      <c r="F37" s="662">
        <v>2.46781661160801</v>
      </c>
      <c r="G37" s="676">
        <v>280.24978369729001</v>
      </c>
      <c r="H37" s="662">
        <v>0.95068361353949105</v>
      </c>
      <c r="I37" s="927"/>
      <c r="J37" s="534"/>
      <c r="K37" s="534"/>
      <c r="L37" s="655"/>
    </row>
    <row r="38" spans="1:32" ht="12.75" customHeight="1" thickBot="1">
      <c r="B38" s="656" t="s">
        <v>12</v>
      </c>
      <c r="C38" s="657">
        <v>243.07422073686001</v>
      </c>
      <c r="D38" s="670">
        <v>2.9497075489739699</v>
      </c>
      <c r="E38" s="682">
        <v>252.030781446899</v>
      </c>
      <c r="F38" s="658">
        <v>1.76818724343927</v>
      </c>
      <c r="G38" s="675">
        <v>270.76479330672203</v>
      </c>
      <c r="H38" s="658">
        <v>0.78152306172823005</v>
      </c>
      <c r="I38" s="655"/>
      <c r="J38" s="534"/>
      <c r="K38" s="534"/>
      <c r="L38" s="655"/>
    </row>
    <row r="39" spans="1:32" ht="12.75" customHeight="1" thickBot="1">
      <c r="B39" s="659" t="s">
        <v>14</v>
      </c>
      <c r="C39" s="660">
        <v>251.84</v>
      </c>
      <c r="D39" s="671">
        <v>8.6290726499323096</v>
      </c>
      <c r="E39" s="683">
        <v>265.31</v>
      </c>
      <c r="F39" s="662">
        <v>2.8189730528546799</v>
      </c>
      <c r="G39" s="676">
        <v>265.05</v>
      </c>
      <c r="H39" s="662">
        <v>0.83581985028427896</v>
      </c>
      <c r="I39" s="655"/>
      <c r="J39" s="534"/>
      <c r="K39" s="534"/>
      <c r="L39" s="655"/>
    </row>
    <row r="40" spans="1:32" ht="12.75" customHeight="1" thickBot="1">
      <c r="A40" s="534"/>
      <c r="B40" s="656" t="s">
        <v>13</v>
      </c>
      <c r="C40" s="657" t="s">
        <v>236</v>
      </c>
      <c r="D40" s="670" t="s">
        <v>235</v>
      </c>
      <c r="E40" s="682" t="s">
        <v>236</v>
      </c>
      <c r="F40" s="658" t="s">
        <v>235</v>
      </c>
      <c r="G40" s="675">
        <v>263.92483394825598</v>
      </c>
      <c r="H40" s="658">
        <v>0.69184348556741904</v>
      </c>
      <c r="I40" s="655"/>
      <c r="J40" s="534"/>
      <c r="K40" s="534"/>
      <c r="L40" s="655"/>
      <c r="M40" s="534"/>
      <c r="N40" s="534"/>
      <c r="O40" s="534"/>
      <c r="P40" s="534"/>
      <c r="Q40" s="534"/>
      <c r="R40" s="534"/>
      <c r="S40" s="534"/>
      <c r="T40" s="534"/>
      <c r="U40" s="534"/>
      <c r="V40" s="534"/>
      <c r="W40" s="534"/>
      <c r="X40" s="534"/>
      <c r="Y40" s="534"/>
      <c r="Z40" s="534"/>
      <c r="AA40" s="534"/>
      <c r="AB40" s="534"/>
      <c r="AC40" s="534"/>
      <c r="AD40" s="534"/>
      <c r="AE40" s="534"/>
      <c r="AF40" s="534"/>
    </row>
    <row r="41" spans="1:32" ht="12.75" customHeight="1" thickBot="1">
      <c r="A41" s="534"/>
      <c r="B41" s="659" t="s">
        <v>15</v>
      </c>
      <c r="C41" s="660">
        <v>240.57147299719401</v>
      </c>
      <c r="D41" s="671">
        <v>4.9320874701749702</v>
      </c>
      <c r="E41" s="683">
        <v>247.15897340558101</v>
      </c>
      <c r="F41" s="662">
        <v>2.0988739387722601</v>
      </c>
      <c r="G41" s="676">
        <v>282.68211137341598</v>
      </c>
      <c r="H41" s="662">
        <v>0.77748053854519705</v>
      </c>
      <c r="I41" s="655"/>
      <c r="J41" s="534"/>
      <c r="K41" s="534"/>
      <c r="L41" s="655"/>
      <c r="M41" s="534"/>
      <c r="N41" s="534"/>
      <c r="O41" s="534"/>
      <c r="P41" s="534"/>
      <c r="Q41" s="534"/>
      <c r="R41" s="534"/>
      <c r="S41" s="534"/>
      <c r="T41" s="534"/>
      <c r="U41" s="534"/>
      <c r="V41" s="534"/>
      <c r="W41" s="534"/>
      <c r="X41" s="534"/>
      <c r="Y41" s="534"/>
      <c r="Z41" s="534"/>
      <c r="AA41" s="534"/>
      <c r="AB41" s="534"/>
      <c r="AC41" s="534"/>
      <c r="AD41" s="534"/>
      <c r="AE41" s="534"/>
      <c r="AF41" s="534"/>
    </row>
    <row r="42" spans="1:32" ht="12.75" customHeight="1" thickBot="1">
      <c r="A42" s="534"/>
      <c r="B42" s="656" t="s">
        <v>197</v>
      </c>
      <c r="C42" s="657">
        <v>236.52360614079899</v>
      </c>
      <c r="D42" s="670">
        <v>9.8922832516562895</v>
      </c>
      <c r="E42" s="682">
        <v>224.69770347251199</v>
      </c>
      <c r="F42" s="658">
        <v>4.0467497445770997</v>
      </c>
      <c r="G42" s="675">
        <v>257.51365406475901</v>
      </c>
      <c r="H42" s="658">
        <v>1.2812325470397701</v>
      </c>
      <c r="I42" s="927"/>
      <c r="J42" s="534"/>
      <c r="K42" s="534"/>
      <c r="L42" s="655"/>
      <c r="M42" s="534"/>
      <c r="N42" s="534"/>
      <c r="O42" s="534"/>
      <c r="P42" s="534"/>
      <c r="Q42" s="534"/>
      <c r="R42" s="534"/>
      <c r="S42" s="534"/>
      <c r="T42" s="534"/>
      <c r="U42" s="534"/>
      <c r="V42" s="534"/>
      <c r="W42" s="534"/>
      <c r="X42" s="534"/>
      <c r="Y42" s="534"/>
      <c r="Z42" s="534"/>
      <c r="AA42" s="534"/>
      <c r="AB42" s="534"/>
      <c r="AC42" s="534"/>
      <c r="AD42" s="534"/>
      <c r="AE42" s="534"/>
      <c r="AF42" s="534"/>
    </row>
    <row r="43" spans="1:32" ht="12.75" customHeight="1" thickBot="1">
      <c r="A43" s="534"/>
      <c r="B43" s="659" t="s">
        <v>16</v>
      </c>
      <c r="C43" s="660" t="s">
        <v>236</v>
      </c>
      <c r="D43" s="671" t="s">
        <v>235</v>
      </c>
      <c r="E43" s="683">
        <v>267.66486893510699</v>
      </c>
      <c r="F43" s="662">
        <v>4.6678256379521201</v>
      </c>
      <c r="G43" s="676">
        <v>275.99740157052798</v>
      </c>
      <c r="H43" s="662">
        <v>0.80154126209424603</v>
      </c>
      <c r="I43" s="655"/>
      <c r="J43" s="534"/>
      <c r="K43" s="534"/>
      <c r="L43" s="655"/>
      <c r="M43" s="534"/>
      <c r="N43" s="534"/>
      <c r="O43" s="534"/>
      <c r="P43" s="534"/>
      <c r="Q43" s="534"/>
      <c r="R43" s="534"/>
      <c r="S43" s="534"/>
      <c r="T43" s="534"/>
      <c r="U43" s="534"/>
      <c r="V43" s="534"/>
      <c r="W43" s="534"/>
      <c r="X43" s="534"/>
      <c r="Y43" s="534"/>
      <c r="Z43" s="534"/>
      <c r="AA43" s="534"/>
      <c r="AB43" s="534"/>
      <c r="AC43" s="534"/>
      <c r="AD43" s="534"/>
      <c r="AE43" s="534"/>
      <c r="AF43" s="534"/>
    </row>
    <row r="44" spans="1:32" ht="12.75" customHeight="1" thickBot="1">
      <c r="A44" s="534"/>
      <c r="B44" s="656" t="s">
        <v>17</v>
      </c>
      <c r="C44" s="657">
        <v>223.01386093380501</v>
      </c>
      <c r="D44" s="670">
        <v>5.0063885489160604</v>
      </c>
      <c r="E44" s="682">
        <v>228.45841628050999</v>
      </c>
      <c r="F44" s="658">
        <v>2.9041686446389701</v>
      </c>
      <c r="G44" s="675">
        <v>248.683360653855</v>
      </c>
      <c r="H44" s="658">
        <v>0.62748585349531105</v>
      </c>
      <c r="I44" s="655"/>
      <c r="L44" s="655"/>
      <c r="M44" s="534"/>
      <c r="N44" s="534"/>
      <c r="O44" s="534"/>
      <c r="P44" s="534"/>
      <c r="Q44" s="534"/>
      <c r="R44" s="534"/>
      <c r="S44" s="534"/>
      <c r="T44" s="534"/>
      <c r="U44" s="534"/>
      <c r="V44" s="534"/>
      <c r="W44" s="534"/>
      <c r="X44" s="534"/>
      <c r="Y44" s="534"/>
      <c r="Z44" s="534"/>
      <c r="AA44" s="534"/>
      <c r="AB44" s="534"/>
      <c r="AC44" s="534"/>
      <c r="AD44" s="534"/>
      <c r="AE44" s="534"/>
      <c r="AF44" s="534"/>
    </row>
    <row r="45" spans="1:32" ht="12.75" customHeight="1" thickBot="1">
      <c r="A45" s="534"/>
      <c r="B45" s="659" t="s">
        <v>18</v>
      </c>
      <c r="C45" s="660" t="s">
        <v>236</v>
      </c>
      <c r="D45" s="671" t="s">
        <v>235</v>
      </c>
      <c r="E45" s="683">
        <v>259.02595318659399</v>
      </c>
      <c r="F45" s="662">
        <v>1.61158807213805</v>
      </c>
      <c r="G45" s="676">
        <v>275.25702848957599</v>
      </c>
      <c r="H45" s="662">
        <v>0.55359984536608497</v>
      </c>
      <c r="I45" s="655"/>
      <c r="J45" s="534"/>
      <c r="K45" s="534"/>
      <c r="L45" s="655"/>
      <c r="M45" s="534"/>
      <c r="N45" s="534"/>
      <c r="O45" s="534"/>
      <c r="P45" s="534"/>
      <c r="Q45" s="534"/>
      <c r="R45" s="534"/>
      <c r="S45" s="534"/>
      <c r="T45" s="534"/>
      <c r="U45" s="534"/>
      <c r="V45" s="534"/>
      <c r="W45" s="534"/>
      <c r="X45" s="534"/>
      <c r="Y45" s="534"/>
      <c r="Z45" s="534"/>
      <c r="AA45" s="534"/>
      <c r="AB45" s="534"/>
      <c r="AC45" s="534"/>
      <c r="AD45" s="534"/>
      <c r="AE45" s="534"/>
      <c r="AF45" s="534"/>
    </row>
    <row r="46" spans="1:32" ht="12.75" customHeight="1" thickBot="1">
      <c r="A46" s="534"/>
      <c r="B46" s="656" t="s">
        <v>19</v>
      </c>
      <c r="C46" s="657" t="s">
        <v>236</v>
      </c>
      <c r="D46" s="670" t="s">
        <v>235</v>
      </c>
      <c r="E46" s="682">
        <v>252.75383927975599</v>
      </c>
      <c r="F46" s="658">
        <v>5.2418954979092804</v>
      </c>
      <c r="G46" s="675">
        <v>285.32015817959302</v>
      </c>
      <c r="H46" s="658">
        <v>0.71427444000387696</v>
      </c>
      <c r="I46" s="655"/>
      <c r="J46" s="534"/>
      <c r="K46" s="534"/>
      <c r="L46" s="655"/>
      <c r="M46" s="534"/>
      <c r="N46" s="534"/>
      <c r="O46" s="534"/>
      <c r="P46" s="534"/>
      <c r="Q46" s="534"/>
      <c r="R46" s="534"/>
      <c r="S46" s="534"/>
      <c r="T46" s="534"/>
      <c r="U46" s="534"/>
      <c r="V46" s="534"/>
      <c r="W46" s="534"/>
      <c r="X46" s="534"/>
      <c r="Y46" s="534"/>
      <c r="Z46" s="534"/>
      <c r="AA46" s="534"/>
      <c r="AB46" s="534"/>
      <c r="AC46" s="534"/>
      <c r="AD46" s="534"/>
      <c r="AE46" s="534"/>
      <c r="AF46" s="534"/>
    </row>
    <row r="47" spans="1:32" ht="12.75" customHeight="1" thickBot="1">
      <c r="A47" s="534"/>
      <c r="B47" s="659" t="s">
        <v>469</v>
      </c>
      <c r="C47" s="660">
        <v>235.83964031690499</v>
      </c>
      <c r="D47" s="671">
        <v>9.8603818302572908</v>
      </c>
      <c r="E47" s="683">
        <v>251.221143212241</v>
      </c>
      <c r="F47" s="662">
        <v>3.6532140036732001</v>
      </c>
      <c r="G47" s="676">
        <v>283.019882595257</v>
      </c>
      <c r="H47" s="662">
        <v>0.813131465865919</v>
      </c>
      <c r="I47" s="655"/>
      <c r="J47" s="534"/>
      <c r="K47" s="534"/>
      <c r="L47" s="655"/>
      <c r="M47" s="534"/>
      <c r="N47" s="534"/>
      <c r="O47" s="534"/>
      <c r="P47" s="534"/>
      <c r="Q47" s="534"/>
      <c r="R47" s="534"/>
      <c r="S47" s="534"/>
      <c r="T47" s="534"/>
      <c r="U47" s="534"/>
      <c r="V47" s="534"/>
      <c r="W47" s="534"/>
      <c r="X47" s="534"/>
      <c r="Y47" s="534"/>
      <c r="Z47" s="534"/>
      <c r="AA47" s="534"/>
      <c r="AB47" s="534"/>
      <c r="AC47" s="534"/>
      <c r="AD47" s="534"/>
      <c r="AE47" s="534"/>
      <c r="AF47" s="534"/>
    </row>
    <row r="48" spans="1:32" ht="12.75" customHeight="1" thickBot="1">
      <c r="A48" s="534"/>
      <c r="B48" s="656" t="s">
        <v>505</v>
      </c>
      <c r="C48" s="657">
        <v>204.01802004793299</v>
      </c>
      <c r="D48" s="670">
        <v>6.5847243434404303</v>
      </c>
      <c r="E48" s="682">
        <v>216.92256336296401</v>
      </c>
      <c r="F48" s="658">
        <v>2.3937276089839599</v>
      </c>
      <c r="G48" s="675">
        <v>259.88864758989098</v>
      </c>
      <c r="H48" s="658">
        <v>0.66739045041956702</v>
      </c>
      <c r="I48" s="655"/>
      <c r="J48" s="534"/>
      <c r="K48" s="534"/>
      <c r="L48" s="655"/>
      <c r="M48" s="534"/>
      <c r="N48" s="534"/>
      <c r="O48" s="534"/>
      <c r="P48" s="534"/>
      <c r="Q48" s="534"/>
      <c r="R48" s="534"/>
      <c r="S48" s="534"/>
      <c r="T48" s="534"/>
      <c r="U48" s="534"/>
      <c r="V48" s="534"/>
      <c r="W48" s="534"/>
      <c r="X48" s="534"/>
      <c r="Y48" s="534"/>
      <c r="Z48" s="534"/>
      <c r="AA48" s="534"/>
      <c r="AB48" s="534"/>
      <c r="AC48" s="534"/>
      <c r="AD48" s="534"/>
      <c r="AE48" s="534"/>
      <c r="AF48" s="534"/>
    </row>
    <row r="49" spans="1:32" ht="12.75" customHeight="1" thickBot="1">
      <c r="A49" s="534"/>
      <c r="B49" s="659" t="s">
        <v>517</v>
      </c>
      <c r="C49" s="661">
        <v>235.00812840626401</v>
      </c>
      <c r="D49" s="671">
        <v>6.4030992494136303</v>
      </c>
      <c r="E49" s="684">
        <v>239.767102343603</v>
      </c>
      <c r="F49" s="662">
        <v>3.7439966573150598</v>
      </c>
      <c r="G49" s="677">
        <v>265.86505591493</v>
      </c>
      <c r="H49" s="662">
        <v>0.98903705331019698</v>
      </c>
      <c r="I49" s="655"/>
      <c r="J49" s="534"/>
      <c r="K49" s="534"/>
      <c r="L49" s="655"/>
      <c r="M49" s="534"/>
      <c r="N49" s="534"/>
      <c r="O49" s="534"/>
      <c r="P49" s="534"/>
      <c r="Q49" s="534"/>
      <c r="R49" s="534"/>
      <c r="S49" s="534"/>
      <c r="T49" s="534"/>
      <c r="U49" s="534"/>
      <c r="V49" s="534"/>
      <c r="W49" s="534"/>
      <c r="X49" s="534"/>
      <c r="Y49" s="534"/>
      <c r="Z49" s="534"/>
      <c r="AA49" s="534"/>
      <c r="AB49" s="534"/>
      <c r="AC49" s="534"/>
      <c r="AD49" s="534"/>
      <c r="AE49" s="534"/>
      <c r="AF49" s="534"/>
    </row>
    <row r="50" spans="1:32" ht="12.75" customHeight="1" thickBot="1">
      <c r="A50" s="534"/>
      <c r="B50" s="656" t="s">
        <v>20</v>
      </c>
      <c r="C50" s="657">
        <v>254.575099787574</v>
      </c>
      <c r="D50" s="670">
        <v>4.1740684377939603</v>
      </c>
      <c r="E50" s="682">
        <v>257.46222478896101</v>
      </c>
      <c r="F50" s="658">
        <v>2.71032929323205</v>
      </c>
      <c r="G50" s="675">
        <v>255.43823361605499</v>
      </c>
      <c r="H50" s="658">
        <v>1.1288155794630399</v>
      </c>
      <c r="I50" s="655"/>
      <c r="L50" s="655"/>
      <c r="M50" s="534"/>
      <c r="N50" s="534"/>
      <c r="O50" s="534"/>
      <c r="P50" s="534"/>
      <c r="Q50" s="534"/>
      <c r="R50" s="534"/>
      <c r="S50" s="534"/>
      <c r="T50" s="534"/>
      <c r="U50" s="534"/>
      <c r="V50" s="534"/>
      <c r="W50" s="534"/>
      <c r="X50" s="534"/>
      <c r="Y50" s="534"/>
      <c r="Z50" s="534"/>
      <c r="AA50" s="534"/>
      <c r="AB50" s="534"/>
      <c r="AC50" s="534"/>
      <c r="AD50" s="534"/>
      <c r="AE50" s="534"/>
      <c r="AF50" s="534"/>
    </row>
    <row r="51" spans="1:32" ht="12.75" customHeight="1" thickBot="1">
      <c r="A51" s="534"/>
      <c r="B51" s="659" t="s">
        <v>21</v>
      </c>
      <c r="C51" s="660">
        <v>211.74462238589601</v>
      </c>
      <c r="D51" s="671">
        <v>9.8770071177212397</v>
      </c>
      <c r="E51" s="683">
        <v>234.95366818705401</v>
      </c>
      <c r="F51" s="662">
        <v>3.9622280662475</v>
      </c>
      <c r="G51" s="676">
        <v>248.73008861552199</v>
      </c>
      <c r="H51" s="662">
        <v>1.1063872638776</v>
      </c>
      <c r="I51" s="655"/>
      <c r="L51" s="655"/>
      <c r="M51" s="534"/>
      <c r="N51" s="534"/>
      <c r="O51" s="534"/>
      <c r="P51" s="534"/>
      <c r="Q51" s="534"/>
      <c r="R51" s="534"/>
      <c r="S51" s="534"/>
      <c r="T51" s="534"/>
      <c r="U51" s="534"/>
      <c r="V51" s="534"/>
      <c r="W51" s="534"/>
      <c r="X51" s="534"/>
      <c r="Y51" s="534"/>
      <c r="Z51" s="534"/>
      <c r="AA51" s="534"/>
      <c r="AB51" s="534"/>
      <c r="AC51" s="534"/>
      <c r="AD51" s="534"/>
      <c r="AE51" s="534"/>
      <c r="AF51" s="534"/>
    </row>
    <row r="52" spans="1:32" ht="12.75" customHeight="1" thickBot="1">
      <c r="A52" s="534"/>
      <c r="B52" s="656" t="s">
        <v>195</v>
      </c>
      <c r="C52" s="657" t="s">
        <v>236</v>
      </c>
      <c r="D52" s="670" t="s">
        <v>235</v>
      </c>
      <c r="E52" s="682" t="s">
        <v>236</v>
      </c>
      <c r="F52" s="658" t="s">
        <v>235</v>
      </c>
      <c r="G52" s="675">
        <v>288.27705518546497</v>
      </c>
      <c r="H52" s="658">
        <v>0.735624733080388</v>
      </c>
      <c r="I52" s="655"/>
      <c r="J52" s="534"/>
      <c r="K52" s="534"/>
      <c r="L52" s="655"/>
      <c r="M52" s="534"/>
      <c r="N52" s="534"/>
      <c r="O52" s="534"/>
      <c r="P52" s="534"/>
      <c r="Q52" s="534"/>
      <c r="R52" s="534"/>
      <c r="S52" s="534"/>
      <c r="T52" s="534"/>
      <c r="U52" s="534"/>
      <c r="V52" s="534"/>
      <c r="W52" s="534"/>
      <c r="X52" s="534"/>
      <c r="Y52" s="534"/>
      <c r="Z52" s="534"/>
      <c r="AA52" s="534"/>
      <c r="AB52" s="534"/>
      <c r="AC52" s="534"/>
      <c r="AD52" s="534"/>
      <c r="AE52" s="534"/>
      <c r="AF52" s="534"/>
    </row>
    <row r="53" spans="1:32" ht="12.75" customHeight="1" thickBot="1">
      <c r="A53" s="534"/>
      <c r="B53" s="659" t="s">
        <v>22</v>
      </c>
      <c r="C53" s="660">
        <v>215.39364072933401</v>
      </c>
      <c r="D53" s="671">
        <v>5.9824733124478202</v>
      </c>
      <c r="E53" s="683">
        <v>248.98408509572201</v>
      </c>
      <c r="F53" s="662">
        <v>3.8379381207382601</v>
      </c>
      <c r="G53" s="676">
        <v>284.574332058815</v>
      </c>
      <c r="H53" s="662">
        <v>0.75647891774493004</v>
      </c>
      <c r="I53" s="655"/>
      <c r="J53" s="534"/>
      <c r="K53" s="534"/>
      <c r="L53" s="655"/>
      <c r="M53" s="534"/>
      <c r="N53" s="534"/>
      <c r="O53" s="534"/>
      <c r="P53" s="534"/>
      <c r="Q53" s="534"/>
      <c r="R53" s="534"/>
      <c r="S53" s="534"/>
      <c r="T53" s="534"/>
      <c r="U53" s="534"/>
      <c r="V53" s="534"/>
      <c r="W53" s="534"/>
      <c r="X53" s="534"/>
      <c r="Y53" s="534"/>
      <c r="Z53" s="534"/>
      <c r="AA53" s="534"/>
      <c r="AB53" s="534"/>
      <c r="AC53" s="534"/>
      <c r="AD53" s="534"/>
      <c r="AE53" s="534"/>
      <c r="AF53" s="534"/>
    </row>
    <row r="54" spans="1:32" ht="12.75" customHeight="1" thickBot="1">
      <c r="A54" s="534"/>
      <c r="B54" s="656" t="s">
        <v>196</v>
      </c>
      <c r="C54" s="657" t="s">
        <v>236</v>
      </c>
      <c r="D54" s="670" t="s">
        <v>235</v>
      </c>
      <c r="E54" s="682">
        <v>239.702567422935</v>
      </c>
      <c r="F54" s="658">
        <v>3.3396983934171098</v>
      </c>
      <c r="G54" s="675">
        <v>286.401672900601</v>
      </c>
      <c r="H54" s="658">
        <v>0.73901935915447903</v>
      </c>
      <c r="I54" s="655"/>
      <c r="J54" s="534"/>
      <c r="K54" s="534"/>
      <c r="L54" s="655"/>
      <c r="M54" s="534"/>
      <c r="N54" s="534"/>
      <c r="O54" s="534"/>
      <c r="P54" s="534"/>
      <c r="Q54" s="534"/>
      <c r="R54" s="534"/>
      <c r="S54" s="534"/>
      <c r="T54" s="534"/>
      <c r="U54" s="534"/>
      <c r="V54" s="534"/>
      <c r="W54" s="534"/>
      <c r="X54" s="534"/>
      <c r="Y54" s="534"/>
      <c r="Z54" s="534"/>
      <c r="AA54" s="534"/>
      <c r="AB54" s="534"/>
      <c r="AC54" s="534"/>
      <c r="AD54" s="534"/>
      <c r="AE54" s="534"/>
      <c r="AF54" s="534"/>
    </row>
    <row r="55" spans="1:32" ht="12.75" customHeight="1" thickBot="1">
      <c r="A55" s="534"/>
      <c r="B55" s="659" t="s">
        <v>24</v>
      </c>
      <c r="C55" s="660" t="s">
        <v>236</v>
      </c>
      <c r="D55" s="671" t="s">
        <v>235</v>
      </c>
      <c r="E55" s="683" t="s">
        <v>236</v>
      </c>
      <c r="F55" s="662" t="s">
        <v>235</v>
      </c>
      <c r="G55" s="676">
        <v>259.86206454782302</v>
      </c>
      <c r="H55" s="662">
        <v>0.82314604951473702</v>
      </c>
      <c r="I55" s="655"/>
      <c r="J55" s="534"/>
      <c r="K55" s="534"/>
      <c r="L55" s="655"/>
      <c r="M55" s="534"/>
      <c r="N55" s="534"/>
      <c r="O55" s="534"/>
      <c r="P55" s="534"/>
      <c r="Q55" s="534"/>
      <c r="R55" s="534"/>
      <c r="S55" s="534"/>
      <c r="T55" s="534"/>
      <c r="U55" s="534"/>
      <c r="V55" s="534"/>
      <c r="W55" s="534"/>
      <c r="X55" s="534"/>
      <c r="Y55" s="534"/>
      <c r="Z55" s="534"/>
      <c r="AA55" s="534"/>
      <c r="AB55" s="534"/>
      <c r="AC55" s="534"/>
      <c r="AD55" s="534"/>
      <c r="AE55" s="534"/>
      <c r="AF55" s="534"/>
    </row>
    <row r="56" spans="1:32" ht="12.75" customHeight="1" thickBot="1">
      <c r="A56" s="534"/>
      <c r="B56" s="656" t="s">
        <v>194</v>
      </c>
      <c r="C56" s="657" t="s">
        <v>236</v>
      </c>
      <c r="D56" s="670" t="s">
        <v>235</v>
      </c>
      <c r="E56" s="682">
        <v>259.52090971773299</v>
      </c>
      <c r="F56" s="658">
        <v>6.9763487621321403</v>
      </c>
      <c r="G56" s="675">
        <v>276.259308541275</v>
      </c>
      <c r="H56" s="658">
        <v>0.92766672848787601</v>
      </c>
      <c r="I56" s="655"/>
      <c r="L56" s="655"/>
      <c r="M56" s="534"/>
      <c r="N56" s="534"/>
      <c r="O56" s="534"/>
      <c r="P56" s="534"/>
      <c r="Q56" s="534"/>
      <c r="R56" s="534"/>
      <c r="S56" s="534"/>
      <c r="T56" s="534"/>
      <c r="U56" s="534"/>
      <c r="V56" s="534"/>
      <c r="W56" s="534"/>
      <c r="X56" s="534"/>
      <c r="Y56" s="534"/>
      <c r="Z56" s="534"/>
      <c r="AA56" s="534"/>
      <c r="AB56" s="534"/>
      <c r="AC56" s="534"/>
      <c r="AD56" s="534"/>
      <c r="AE56" s="534"/>
      <c r="AF56" s="534"/>
    </row>
    <row r="57" spans="1:32" ht="12.75" customHeight="1" thickBot="1">
      <c r="A57" s="534"/>
      <c r="B57" s="659" t="s">
        <v>25</v>
      </c>
      <c r="C57" s="660">
        <v>198.371169108679</v>
      </c>
      <c r="D57" s="671">
        <v>5.7975512289836102</v>
      </c>
      <c r="E57" s="683">
        <v>242.55284906468501</v>
      </c>
      <c r="F57" s="662">
        <v>2.27877460291695</v>
      </c>
      <c r="G57" s="676">
        <v>288.94681764174902</v>
      </c>
      <c r="H57" s="662">
        <v>0.92773168197440803</v>
      </c>
      <c r="I57" s="927"/>
      <c r="L57" s="655"/>
      <c r="M57" s="534"/>
      <c r="N57" s="534"/>
      <c r="O57" s="534"/>
      <c r="P57" s="534"/>
      <c r="Q57" s="534"/>
      <c r="R57" s="534"/>
      <c r="S57" s="534"/>
      <c r="T57" s="534"/>
      <c r="U57" s="534"/>
      <c r="V57" s="534"/>
      <c r="W57" s="534"/>
      <c r="X57" s="534"/>
      <c r="Y57" s="534"/>
      <c r="Z57" s="534"/>
      <c r="AA57" s="534"/>
      <c r="AB57" s="534"/>
      <c r="AC57" s="534"/>
      <c r="AD57" s="534"/>
      <c r="AE57" s="534"/>
      <c r="AF57" s="534"/>
    </row>
    <row r="58" spans="1:32" ht="12.75" customHeight="1" thickBot="1">
      <c r="B58" s="663" t="s">
        <v>23</v>
      </c>
      <c r="C58" s="664">
        <v>229.59764858841601</v>
      </c>
      <c r="D58" s="672">
        <v>2.00596812130008</v>
      </c>
      <c r="E58" s="685">
        <v>245.006665067103</v>
      </c>
      <c r="F58" s="665">
        <v>0.85162999795442196</v>
      </c>
      <c r="G58" s="678">
        <v>272.12333854336299</v>
      </c>
      <c r="H58" s="665">
        <v>0.18942339463338401</v>
      </c>
      <c r="I58" s="655"/>
      <c r="L58" s="655"/>
    </row>
    <row r="59" spans="1:32" ht="12.75" customHeight="1" thickBot="1">
      <c r="B59" s="666" t="s">
        <v>26</v>
      </c>
      <c r="C59" s="667">
        <v>231.20247376378299</v>
      </c>
      <c r="D59" s="673">
        <v>2.2617595633421699</v>
      </c>
      <c r="E59" s="686">
        <v>246.857245720246</v>
      </c>
      <c r="F59" s="668">
        <v>0.90290943391381295</v>
      </c>
      <c r="G59" s="679">
        <v>271.44604146979299</v>
      </c>
      <c r="H59" s="668">
        <v>0.20944668637005601</v>
      </c>
      <c r="I59" s="655"/>
      <c r="L59" s="655"/>
    </row>
  </sheetData>
  <sortState ref="B40:L61">
    <sortCondition ref="B40"/>
  </sortState>
  <mergeCells count="6">
    <mergeCell ref="C3:D3"/>
    <mergeCell ref="E3:F3"/>
    <mergeCell ref="G3:H3"/>
    <mergeCell ref="C33:D33"/>
    <mergeCell ref="E33:F33"/>
    <mergeCell ref="G33:H3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AP63"/>
  <sheetViews>
    <sheetView showGridLines="0" zoomScale="90" zoomScaleNormal="90" workbookViewId="0">
      <selection activeCell="S8" sqref="S8"/>
    </sheetView>
  </sheetViews>
  <sheetFormatPr baseColWidth="10" defaultColWidth="8.88671875" defaultRowHeight="12.75" customHeight="1"/>
  <cols>
    <col min="1" max="1" width="15.88671875" style="36" customWidth="1"/>
    <col min="2" max="2" width="6.5546875" style="39" customWidth="1"/>
    <col min="3" max="3" width="6.5546875" style="71" customWidth="1"/>
    <col min="4" max="4" width="5.109375" style="39" customWidth="1"/>
    <col min="5" max="5" width="5.33203125" style="192" customWidth="1"/>
    <col min="6" max="6" width="6.5546875" style="39" customWidth="1"/>
    <col min="7" max="7" width="6.5546875" style="71" customWidth="1"/>
    <col min="8" max="8" width="5.109375" style="39" customWidth="1"/>
    <col min="9" max="9" width="5.33203125" style="192" customWidth="1"/>
    <col min="10" max="10" width="6.5546875" style="39" customWidth="1"/>
    <col min="11" max="11" width="6.5546875" style="71" customWidth="1"/>
    <col min="12" max="12" width="5.109375" style="39" customWidth="1"/>
    <col min="13" max="13" width="5.33203125" style="192" customWidth="1"/>
    <col min="14" max="14" width="6.5546875" style="39" customWidth="1"/>
    <col min="15" max="15" width="6.5546875" style="71" customWidth="1"/>
    <col min="16" max="16" width="5.109375" style="39" customWidth="1"/>
    <col min="17" max="17" width="5.33203125" style="192" customWidth="1"/>
    <col min="18" max="18" width="5.33203125" style="70" customWidth="1"/>
    <col min="19" max="19" width="10.109375" style="36" customWidth="1"/>
    <col min="20" max="20" width="8.88671875" style="36" customWidth="1"/>
    <col min="21" max="21" width="8.88671875" style="70" customWidth="1"/>
    <col min="22" max="22" width="22.33203125" style="70" customWidth="1"/>
    <col min="23" max="23" width="8.88671875" style="70" customWidth="1"/>
    <col min="24" max="25" width="25.109375" style="70" customWidth="1"/>
    <col min="26" max="42" width="8.88671875" style="70" customWidth="1"/>
    <col min="43" max="251" width="8.88671875" style="36" customWidth="1"/>
    <col min="252" max="16384" width="8.88671875" style="36"/>
  </cols>
  <sheetData>
    <row r="1" spans="1:42" s="164" customFormat="1" ht="12.75" customHeight="1">
      <c r="A1" s="970" t="s">
        <v>662</v>
      </c>
      <c r="B1" s="958"/>
      <c r="C1" s="71"/>
      <c r="D1" s="958"/>
      <c r="E1" s="192"/>
      <c r="F1" s="958"/>
      <c r="G1" s="71"/>
      <c r="H1" s="958"/>
      <c r="I1" s="192"/>
      <c r="J1" s="958"/>
      <c r="K1" s="71"/>
      <c r="L1" s="958"/>
      <c r="M1" s="192"/>
      <c r="N1" s="958"/>
      <c r="O1" s="71"/>
      <c r="P1" s="958"/>
      <c r="Q1" s="192"/>
      <c r="R1" s="959"/>
      <c r="U1" s="959"/>
      <c r="V1" s="959"/>
      <c r="W1" s="959"/>
      <c r="X1" s="959"/>
      <c r="Y1" s="959"/>
      <c r="Z1" s="959"/>
      <c r="AA1" s="959"/>
      <c r="AB1" s="959"/>
      <c r="AC1" s="959"/>
      <c r="AD1" s="959"/>
      <c r="AE1" s="959"/>
      <c r="AF1" s="959"/>
      <c r="AG1" s="959"/>
      <c r="AH1" s="959"/>
      <c r="AI1" s="959"/>
      <c r="AJ1" s="959"/>
      <c r="AK1" s="959"/>
      <c r="AL1" s="959"/>
      <c r="AM1" s="959"/>
      <c r="AN1" s="959"/>
      <c r="AO1" s="959"/>
      <c r="AP1" s="959"/>
    </row>
    <row r="2" spans="1:42" ht="12.75" customHeight="1" thickBot="1"/>
    <row r="3" spans="1:42" ht="25.5" customHeight="1" thickBot="1">
      <c r="A3" s="84" t="s">
        <v>75</v>
      </c>
      <c r="B3" s="1130" t="s">
        <v>495</v>
      </c>
      <c r="C3" s="1131"/>
      <c r="D3" s="1131"/>
      <c r="E3" s="1131"/>
      <c r="F3" s="1132" t="s">
        <v>496</v>
      </c>
      <c r="G3" s="1131"/>
      <c r="H3" s="1131"/>
      <c r="I3" s="1131"/>
      <c r="J3" s="1132" t="s">
        <v>499</v>
      </c>
      <c r="K3" s="1131"/>
      <c r="L3" s="1131"/>
      <c r="M3" s="1131"/>
      <c r="N3" s="1132" t="s">
        <v>500</v>
      </c>
      <c r="O3" s="1131"/>
      <c r="P3" s="1131"/>
      <c r="Q3" s="1133"/>
      <c r="V3" s="935"/>
      <c r="X3" s="935"/>
    </row>
    <row r="4" spans="1:42" ht="21" customHeight="1" thickBot="1">
      <c r="A4" s="83"/>
      <c r="B4" s="78" t="s">
        <v>6</v>
      </c>
      <c r="C4" s="77" t="s">
        <v>31</v>
      </c>
      <c r="D4" s="78" t="s">
        <v>245</v>
      </c>
      <c r="E4" s="687" t="s">
        <v>31</v>
      </c>
      <c r="F4" s="680" t="s">
        <v>6</v>
      </c>
      <c r="G4" s="77" t="s">
        <v>31</v>
      </c>
      <c r="H4" s="78" t="s">
        <v>245</v>
      </c>
      <c r="I4" s="687" t="s">
        <v>31</v>
      </c>
      <c r="J4" s="680" t="s">
        <v>6</v>
      </c>
      <c r="K4" s="77" t="s">
        <v>31</v>
      </c>
      <c r="L4" s="78" t="s">
        <v>245</v>
      </c>
      <c r="M4" s="687" t="s">
        <v>31</v>
      </c>
      <c r="N4" s="680" t="s">
        <v>6</v>
      </c>
      <c r="O4" s="77" t="s">
        <v>31</v>
      </c>
      <c r="P4" s="78" t="s">
        <v>245</v>
      </c>
      <c r="Q4" s="193" t="s">
        <v>31</v>
      </c>
      <c r="S4" s="513"/>
      <c r="T4" s="513"/>
      <c r="U4" s="513"/>
      <c r="V4" s="935"/>
      <c r="X4" s="935"/>
    </row>
    <row r="5" spans="1:42" s="80" customFormat="1" ht="12.75" customHeight="1" thickBot="1">
      <c r="A5" s="906" t="s">
        <v>10</v>
      </c>
      <c r="B5" s="907">
        <v>275.01973850608999</v>
      </c>
      <c r="C5" s="907">
        <v>0.98921832201870596</v>
      </c>
      <c r="D5" s="908">
        <v>84</v>
      </c>
      <c r="E5" s="909">
        <v>0.6</v>
      </c>
      <c r="F5" s="910">
        <v>250.42543526515499</v>
      </c>
      <c r="G5" s="907">
        <v>5.6492775981267203</v>
      </c>
      <c r="H5" s="911">
        <v>2</v>
      </c>
      <c r="I5" s="912">
        <v>0.2</v>
      </c>
      <c r="J5" s="910">
        <v>256.18230370049798</v>
      </c>
      <c r="K5" s="907">
        <v>5.3071857165729899</v>
      </c>
      <c r="L5" s="911">
        <v>3</v>
      </c>
      <c r="M5" s="912">
        <v>0.2</v>
      </c>
      <c r="N5" s="910">
        <v>236.00796941859099</v>
      </c>
      <c r="O5" s="907">
        <v>2.603346008251</v>
      </c>
      <c r="P5" s="911">
        <v>11</v>
      </c>
      <c r="Q5" s="913">
        <v>0.5</v>
      </c>
      <c r="R5" s="70"/>
      <c r="S5" s="513"/>
      <c r="T5" s="513"/>
      <c r="U5" s="513"/>
      <c r="V5" s="513"/>
      <c r="W5" s="70"/>
      <c r="X5" s="513"/>
      <c r="Y5" s="70"/>
      <c r="Z5" s="70"/>
      <c r="AA5" s="70"/>
      <c r="AB5" s="70"/>
      <c r="AC5" s="70"/>
      <c r="AD5" s="70"/>
      <c r="AE5" s="70"/>
      <c r="AF5" s="70"/>
      <c r="AG5" s="70"/>
      <c r="AH5" s="70"/>
      <c r="AI5" s="70"/>
      <c r="AJ5" s="70"/>
      <c r="AK5" s="70"/>
      <c r="AL5" s="70"/>
      <c r="AM5" s="70"/>
      <c r="AN5" s="70"/>
      <c r="AO5" s="70"/>
      <c r="AP5" s="70"/>
    </row>
    <row r="6" spans="1:42" ht="12.75" customHeight="1" thickBot="1">
      <c r="A6" s="540" t="s">
        <v>9</v>
      </c>
      <c r="B6" s="541">
        <v>284.40852400237998</v>
      </c>
      <c r="C6" s="541">
        <v>1.0308426147712</v>
      </c>
      <c r="D6" s="542">
        <v>69</v>
      </c>
      <c r="E6" s="543">
        <v>0.7</v>
      </c>
      <c r="F6" s="544">
        <v>274.62892719456801</v>
      </c>
      <c r="G6" s="541">
        <v>4.3820041700314398</v>
      </c>
      <c r="H6" s="545">
        <v>3</v>
      </c>
      <c r="I6" s="546">
        <v>0.3</v>
      </c>
      <c r="J6" s="544">
        <v>287.74119892170199</v>
      </c>
      <c r="K6" s="541">
        <v>2.3649325222896498</v>
      </c>
      <c r="L6" s="545">
        <v>14</v>
      </c>
      <c r="M6" s="546">
        <v>0.5</v>
      </c>
      <c r="N6" s="544">
        <v>254.98580646998801</v>
      </c>
      <c r="O6" s="541">
        <v>1.9444688915913499</v>
      </c>
      <c r="P6" s="545">
        <v>14</v>
      </c>
      <c r="Q6" s="548">
        <v>0.6</v>
      </c>
      <c r="S6" s="513"/>
      <c r="T6" s="513"/>
      <c r="U6" s="513"/>
      <c r="V6" s="513"/>
      <c r="X6" s="513"/>
    </row>
    <row r="7" spans="1:42" s="80" customFormat="1" ht="12.75" customHeight="1" thickBot="1">
      <c r="A7" s="550" t="s">
        <v>11</v>
      </c>
      <c r="B7" s="551">
        <v>274.237624054413</v>
      </c>
      <c r="C7" s="551">
        <v>0.78801507141633798</v>
      </c>
      <c r="D7" s="552">
        <v>82</v>
      </c>
      <c r="E7" s="553">
        <v>0.4</v>
      </c>
      <c r="F7" s="554">
        <v>250.643629715922</v>
      </c>
      <c r="G7" s="551">
        <v>4.9041977797985696</v>
      </c>
      <c r="H7" s="555">
        <v>2</v>
      </c>
      <c r="I7" s="556">
        <v>0.2</v>
      </c>
      <c r="J7" s="554">
        <v>279.10949207172803</v>
      </c>
      <c r="K7" s="551">
        <v>3.8821627425185801</v>
      </c>
      <c r="L7" s="555">
        <v>4</v>
      </c>
      <c r="M7" s="556">
        <v>0.3</v>
      </c>
      <c r="N7" s="554">
        <v>236.95047968021299</v>
      </c>
      <c r="O7" s="551">
        <v>2.5218570756048702</v>
      </c>
      <c r="P7" s="555">
        <v>12</v>
      </c>
      <c r="Q7" s="558">
        <v>0.4</v>
      </c>
      <c r="R7" s="70"/>
      <c r="S7" s="513"/>
      <c r="T7" s="513"/>
      <c r="U7" s="513"/>
      <c r="V7" s="513"/>
      <c r="W7" s="70"/>
      <c r="X7" s="513"/>
      <c r="Y7" s="70"/>
      <c r="Z7" s="70"/>
      <c r="AA7" s="70"/>
      <c r="AB7" s="70"/>
      <c r="AC7" s="70"/>
      <c r="AD7" s="70"/>
      <c r="AE7" s="70"/>
      <c r="AF7" s="70"/>
      <c r="AG7" s="70"/>
      <c r="AH7" s="70"/>
      <c r="AI7" s="70"/>
      <c r="AJ7" s="70"/>
      <c r="AK7" s="70"/>
      <c r="AL7" s="70"/>
      <c r="AM7" s="70"/>
      <c r="AN7" s="70"/>
      <c r="AO7" s="70"/>
      <c r="AP7" s="70"/>
    </row>
    <row r="8" spans="1:42" ht="12.75" customHeight="1" thickBot="1">
      <c r="A8" s="540" t="s">
        <v>12</v>
      </c>
      <c r="B8" s="541">
        <v>279.65997151011499</v>
      </c>
      <c r="C8" s="541">
        <v>0.68207043603846496</v>
      </c>
      <c r="D8" s="542">
        <v>69</v>
      </c>
      <c r="E8" s="543">
        <v>0.3</v>
      </c>
      <c r="F8" s="544">
        <v>278.07061556485399</v>
      </c>
      <c r="G8" s="541">
        <v>1.9932314589378901</v>
      </c>
      <c r="H8" s="545">
        <v>5</v>
      </c>
      <c r="I8" s="546">
        <v>0.2</v>
      </c>
      <c r="J8" s="544">
        <v>268.81810477897699</v>
      </c>
      <c r="K8" s="541">
        <v>2.2032590862368902</v>
      </c>
      <c r="L8" s="545">
        <v>8</v>
      </c>
      <c r="M8" s="546">
        <v>0.3</v>
      </c>
      <c r="N8" s="544">
        <v>249.835394564643</v>
      </c>
      <c r="O8" s="541">
        <v>1.6956206715100901</v>
      </c>
      <c r="P8" s="545">
        <v>17</v>
      </c>
      <c r="Q8" s="548">
        <v>0.3</v>
      </c>
      <c r="S8" s="513"/>
      <c r="T8" s="513"/>
      <c r="U8" s="513"/>
      <c r="V8" s="513"/>
      <c r="X8" s="513"/>
    </row>
    <row r="9" spans="1:42" s="80" customFormat="1" ht="12.75" customHeight="1" thickBot="1">
      <c r="A9" s="550" t="s">
        <v>14</v>
      </c>
      <c r="B9" s="551">
        <v>270.14999999999998</v>
      </c>
      <c r="C9" s="551">
        <v>0.78590850712817595</v>
      </c>
      <c r="D9" s="552">
        <v>88</v>
      </c>
      <c r="E9" s="553">
        <v>0.5</v>
      </c>
      <c r="F9" s="554" t="s">
        <v>237</v>
      </c>
      <c r="G9" s="551" t="s">
        <v>235</v>
      </c>
      <c r="H9" s="555" t="s">
        <v>237</v>
      </c>
      <c r="I9" s="556" t="s">
        <v>235</v>
      </c>
      <c r="J9" s="554">
        <v>268.52999999999997</v>
      </c>
      <c r="K9" s="551">
        <v>3.1338514455158202</v>
      </c>
      <c r="L9" s="555">
        <v>6</v>
      </c>
      <c r="M9" s="556">
        <v>0.4</v>
      </c>
      <c r="N9" s="554">
        <v>249.78</v>
      </c>
      <c r="O9" s="551">
        <v>4.0802697638137699</v>
      </c>
      <c r="P9" s="555">
        <v>6</v>
      </c>
      <c r="Q9" s="558">
        <v>0.4</v>
      </c>
      <c r="R9" s="70"/>
      <c r="S9" s="513"/>
      <c r="T9" s="513"/>
      <c r="U9" s="513"/>
      <c r="V9" s="513"/>
      <c r="W9" s="70"/>
      <c r="X9" s="513"/>
      <c r="Y9" s="70"/>
      <c r="Z9" s="70"/>
      <c r="AA9" s="70"/>
      <c r="AB9" s="70"/>
      <c r="AC9" s="70"/>
      <c r="AD9" s="70"/>
      <c r="AE9" s="70"/>
      <c r="AF9" s="70"/>
      <c r="AG9" s="70"/>
      <c r="AH9" s="70"/>
      <c r="AI9" s="70"/>
      <c r="AJ9" s="70"/>
      <c r="AK9" s="70"/>
      <c r="AL9" s="70"/>
      <c r="AM9" s="70"/>
      <c r="AN9" s="70"/>
      <c r="AO9" s="70"/>
      <c r="AP9" s="70"/>
    </row>
    <row r="10" spans="1:42" ht="12.75" customHeight="1" thickBot="1">
      <c r="A10" s="540" t="s">
        <v>13</v>
      </c>
      <c r="B10" s="541">
        <v>273.22400995619898</v>
      </c>
      <c r="C10" s="541">
        <v>0.58499765435651097</v>
      </c>
      <c r="D10" s="542">
        <v>98</v>
      </c>
      <c r="E10" s="543">
        <v>0.2</v>
      </c>
      <c r="F10" s="544" t="s">
        <v>236</v>
      </c>
      <c r="G10" s="541" t="s">
        <v>235</v>
      </c>
      <c r="H10" s="545" t="s">
        <v>49</v>
      </c>
      <c r="I10" s="546" t="s">
        <v>235</v>
      </c>
      <c r="J10" s="544" t="s">
        <v>236</v>
      </c>
      <c r="K10" s="541" t="s">
        <v>235</v>
      </c>
      <c r="L10" s="545">
        <v>1</v>
      </c>
      <c r="M10" s="546">
        <v>0.1</v>
      </c>
      <c r="N10" s="544" t="s">
        <v>236</v>
      </c>
      <c r="O10" s="541" t="s">
        <v>235</v>
      </c>
      <c r="P10" s="545">
        <v>1</v>
      </c>
      <c r="Q10" s="548">
        <v>0.2</v>
      </c>
      <c r="S10" s="513"/>
      <c r="T10" s="513"/>
      <c r="U10" s="513"/>
      <c r="V10" s="513"/>
      <c r="X10" s="513"/>
    </row>
    <row r="11" spans="1:42" s="80" customFormat="1" ht="12.75" customHeight="1" thickBot="1">
      <c r="A11" s="550" t="s">
        <v>15</v>
      </c>
      <c r="B11" s="551">
        <v>275.27984427342398</v>
      </c>
      <c r="C11" s="551">
        <v>0.67154942911563698</v>
      </c>
      <c r="D11" s="552">
        <v>87</v>
      </c>
      <c r="E11" s="553">
        <v>0.3</v>
      </c>
      <c r="F11" s="554" t="s">
        <v>236</v>
      </c>
      <c r="G11" s="551" t="s">
        <v>235</v>
      </c>
      <c r="H11" s="555">
        <v>1</v>
      </c>
      <c r="I11" s="556">
        <v>0.1</v>
      </c>
      <c r="J11" s="554">
        <v>272.106485826263</v>
      </c>
      <c r="K11" s="551">
        <v>5.5763862528642401</v>
      </c>
      <c r="L11" s="555">
        <v>2</v>
      </c>
      <c r="M11" s="556">
        <v>0.2</v>
      </c>
      <c r="N11" s="554">
        <v>231.97311970382299</v>
      </c>
      <c r="O11" s="551">
        <v>2.0046477031868899</v>
      </c>
      <c r="P11" s="555">
        <v>10</v>
      </c>
      <c r="Q11" s="558">
        <v>0.2</v>
      </c>
      <c r="R11" s="70"/>
      <c r="S11" s="513"/>
      <c r="T11" s="513"/>
      <c r="U11" s="513"/>
      <c r="V11" s="513"/>
      <c r="W11" s="70"/>
      <c r="X11" s="513"/>
      <c r="Y11" s="70"/>
      <c r="Z11" s="70"/>
      <c r="AA11" s="70"/>
      <c r="AB11" s="70"/>
      <c r="AC11" s="70"/>
      <c r="AD11" s="70"/>
      <c r="AE11" s="70"/>
      <c r="AF11" s="70"/>
      <c r="AG11" s="70"/>
      <c r="AH11" s="70"/>
      <c r="AI11" s="70"/>
      <c r="AJ11" s="70"/>
      <c r="AK11" s="70"/>
      <c r="AL11" s="70"/>
      <c r="AM11" s="70"/>
      <c r="AN11" s="70"/>
      <c r="AO11" s="70"/>
      <c r="AP11" s="70"/>
    </row>
    <row r="12" spans="1:42" ht="12.75" customHeight="1" thickBot="1">
      <c r="A12" s="540" t="s">
        <v>197</v>
      </c>
      <c r="B12" s="541">
        <v>275.45206493048897</v>
      </c>
      <c r="C12" s="541">
        <v>1.1617478547346001</v>
      </c>
      <c r="D12" s="542">
        <v>81</v>
      </c>
      <c r="E12" s="543">
        <v>0.7</v>
      </c>
      <c r="F12" s="544">
        <v>267.21048196742998</v>
      </c>
      <c r="G12" s="541">
        <v>5.4359755160801297</v>
      </c>
      <c r="H12" s="545">
        <v>4</v>
      </c>
      <c r="I12" s="546">
        <v>0.4</v>
      </c>
      <c r="J12" s="544">
        <v>265.70092732552399</v>
      </c>
      <c r="K12" s="541">
        <v>4.6300548518481097</v>
      </c>
      <c r="L12" s="545">
        <v>4</v>
      </c>
      <c r="M12" s="546">
        <v>0.3</v>
      </c>
      <c r="N12" s="544">
        <v>230.60572776859601</v>
      </c>
      <c r="O12" s="541">
        <v>3.7664417446943599</v>
      </c>
      <c r="P12" s="545">
        <v>11</v>
      </c>
      <c r="Q12" s="548">
        <v>0.6</v>
      </c>
      <c r="S12" s="513"/>
      <c r="T12" s="513"/>
      <c r="U12" s="513"/>
      <c r="V12" s="513"/>
      <c r="X12" s="513"/>
    </row>
    <row r="13" spans="1:42" s="80" customFormat="1" ht="12.75" customHeight="1" thickBot="1">
      <c r="A13" s="550" t="s">
        <v>16</v>
      </c>
      <c r="B13" s="551">
        <v>275.11043426020501</v>
      </c>
      <c r="C13" s="551">
        <v>0.62404583438755901</v>
      </c>
      <c r="D13" s="552">
        <v>92</v>
      </c>
      <c r="E13" s="553">
        <v>0.5</v>
      </c>
      <c r="F13" s="554">
        <v>254.30229496040599</v>
      </c>
      <c r="G13" s="551">
        <v>3.5495719656015599</v>
      </c>
      <c r="H13" s="555">
        <v>5</v>
      </c>
      <c r="I13" s="556">
        <v>0.4</v>
      </c>
      <c r="J13" s="554">
        <v>263.46171798017002</v>
      </c>
      <c r="K13" s="551">
        <v>6.0616903028595797</v>
      </c>
      <c r="L13" s="555">
        <v>1</v>
      </c>
      <c r="M13" s="556">
        <v>0.2</v>
      </c>
      <c r="N13" s="554">
        <v>272.97944591934203</v>
      </c>
      <c r="O13" s="551">
        <v>6.5085941964362704</v>
      </c>
      <c r="P13" s="555">
        <v>1</v>
      </c>
      <c r="Q13" s="558">
        <v>0.2</v>
      </c>
      <c r="R13" s="70"/>
      <c r="S13" s="513"/>
      <c r="T13" s="513"/>
      <c r="U13" s="513"/>
      <c r="V13" s="513"/>
      <c r="W13" s="70"/>
      <c r="X13" s="513"/>
      <c r="Y13" s="70"/>
      <c r="Z13" s="70"/>
      <c r="AA13" s="70"/>
      <c r="AB13" s="70"/>
      <c r="AC13" s="70"/>
      <c r="AD13" s="70"/>
      <c r="AE13" s="70"/>
      <c r="AF13" s="70"/>
      <c r="AG13" s="70"/>
      <c r="AH13" s="70"/>
      <c r="AI13" s="70"/>
      <c r="AJ13" s="70"/>
      <c r="AK13" s="70"/>
      <c r="AL13" s="70"/>
      <c r="AM13" s="70"/>
      <c r="AN13" s="70"/>
      <c r="AO13" s="70"/>
      <c r="AP13" s="70"/>
    </row>
    <row r="14" spans="1:42" ht="12.75" customHeight="1" thickBot="1">
      <c r="A14" s="540" t="s">
        <v>17</v>
      </c>
      <c r="B14" s="541">
        <v>254.988470574546</v>
      </c>
      <c r="C14" s="541">
        <v>0.71599011817806801</v>
      </c>
      <c r="D14" s="542">
        <v>84</v>
      </c>
      <c r="E14" s="543">
        <v>0.3</v>
      </c>
      <c r="F14" s="544">
        <v>250.611222212477</v>
      </c>
      <c r="G14" s="541">
        <v>4.7358801467514198</v>
      </c>
      <c r="H14" s="545">
        <v>3</v>
      </c>
      <c r="I14" s="546">
        <v>0.3</v>
      </c>
      <c r="J14" s="544">
        <v>240.356103309323</v>
      </c>
      <c r="K14" s="541">
        <v>2.6376735498652799</v>
      </c>
      <c r="L14" s="545">
        <v>8</v>
      </c>
      <c r="M14" s="546">
        <v>0.3</v>
      </c>
      <c r="N14" s="544">
        <v>218.49271291384599</v>
      </c>
      <c r="O14" s="541">
        <v>4.2121056950513696</v>
      </c>
      <c r="P14" s="545">
        <v>5</v>
      </c>
      <c r="Q14" s="548">
        <v>0.3</v>
      </c>
      <c r="S14" s="513"/>
      <c r="T14" s="513"/>
      <c r="U14" s="513"/>
      <c r="V14" s="513"/>
      <c r="X14" s="513"/>
      <c r="Y14" s="513"/>
    </row>
    <row r="15" spans="1:42" s="80" customFormat="1" ht="12.75" customHeight="1" thickBot="1">
      <c r="A15" s="550" t="s">
        <v>18</v>
      </c>
      <c r="B15" s="551">
        <v>279.12870142954603</v>
      </c>
      <c r="C15" s="551">
        <v>0.78514315440089499</v>
      </c>
      <c r="D15" s="552">
        <v>85</v>
      </c>
      <c r="E15" s="553">
        <v>0.4</v>
      </c>
      <c r="F15" s="554">
        <v>272.83006160921701</v>
      </c>
      <c r="G15" s="551">
        <v>3.9352683342517798</v>
      </c>
      <c r="H15" s="555">
        <v>2</v>
      </c>
      <c r="I15" s="556">
        <v>0.2</v>
      </c>
      <c r="J15" s="554">
        <v>256.23477141796201</v>
      </c>
      <c r="K15" s="551">
        <v>1.68664537685391</v>
      </c>
      <c r="L15" s="555">
        <v>11</v>
      </c>
      <c r="M15" s="556">
        <v>0.3</v>
      </c>
      <c r="N15" s="554">
        <v>255.608533831686</v>
      </c>
      <c r="O15" s="551">
        <v>4.6870097811998201</v>
      </c>
      <c r="P15" s="555">
        <v>2</v>
      </c>
      <c r="Q15" s="558">
        <v>0.2</v>
      </c>
      <c r="R15" s="70"/>
      <c r="S15" s="513"/>
      <c r="T15" s="513"/>
      <c r="U15" s="513"/>
      <c r="V15" s="513"/>
      <c r="W15" s="70"/>
      <c r="X15" s="513"/>
      <c r="Y15" s="513"/>
      <c r="Z15" s="70"/>
      <c r="AA15" s="70"/>
      <c r="AB15" s="70"/>
      <c r="AC15" s="70"/>
      <c r="AD15" s="70"/>
      <c r="AE15" s="70"/>
      <c r="AF15" s="70"/>
      <c r="AG15" s="70"/>
      <c r="AH15" s="70"/>
      <c r="AI15" s="70"/>
      <c r="AJ15" s="70"/>
      <c r="AK15" s="70"/>
      <c r="AL15" s="70"/>
      <c r="AM15" s="70"/>
      <c r="AN15" s="70"/>
      <c r="AO15" s="70"/>
      <c r="AP15" s="70"/>
    </row>
    <row r="16" spans="1:42" ht="12.75" customHeight="1" thickBot="1">
      <c r="A16" s="540" t="s">
        <v>19</v>
      </c>
      <c r="B16" s="541">
        <v>290.99167049667199</v>
      </c>
      <c r="C16" s="541">
        <v>0.66244577075662903</v>
      </c>
      <c r="D16" s="542">
        <v>95</v>
      </c>
      <c r="E16" s="543">
        <v>0.3</v>
      </c>
      <c r="F16" s="544">
        <v>269.93084644102203</v>
      </c>
      <c r="G16" s="541">
        <v>7.1773994073429304</v>
      </c>
      <c r="H16" s="545">
        <v>2</v>
      </c>
      <c r="I16" s="546">
        <v>0.2</v>
      </c>
      <c r="J16" s="544">
        <v>300.77348094683902</v>
      </c>
      <c r="K16" s="541">
        <v>5.73544999290774</v>
      </c>
      <c r="L16" s="545">
        <v>1</v>
      </c>
      <c r="M16" s="546">
        <v>0.2</v>
      </c>
      <c r="N16" s="544">
        <v>240.276406816003</v>
      </c>
      <c r="O16" s="541">
        <v>8.0247777899261798</v>
      </c>
      <c r="P16" s="545">
        <v>2</v>
      </c>
      <c r="Q16" s="548">
        <v>0.2</v>
      </c>
      <c r="S16" s="513"/>
      <c r="T16" s="513"/>
      <c r="U16" s="513"/>
      <c r="V16" s="513"/>
      <c r="X16" s="513"/>
      <c r="Y16" s="513"/>
    </row>
    <row r="17" spans="1:42" s="80" customFormat="1" ht="12.75" customHeight="1" thickBot="1">
      <c r="A17" s="550" t="s">
        <v>469</v>
      </c>
      <c r="B17" s="551">
        <v>278.52007703413102</v>
      </c>
      <c r="C17" s="551">
        <v>0.87913030485408605</v>
      </c>
      <c r="D17" s="552">
        <v>90</v>
      </c>
      <c r="E17" s="553">
        <v>0.4</v>
      </c>
      <c r="F17" s="554">
        <v>272.38302745932202</v>
      </c>
      <c r="G17" s="551">
        <v>4.15921188892702</v>
      </c>
      <c r="H17" s="555">
        <v>3</v>
      </c>
      <c r="I17" s="556">
        <v>0.3</v>
      </c>
      <c r="J17" s="554">
        <v>277.79550356471202</v>
      </c>
      <c r="K17" s="551">
        <v>4.2249962561139496</v>
      </c>
      <c r="L17" s="555">
        <v>3</v>
      </c>
      <c r="M17" s="556">
        <v>0.2</v>
      </c>
      <c r="N17" s="554">
        <v>220.787805713491</v>
      </c>
      <c r="O17" s="551">
        <v>4.2420769556556897</v>
      </c>
      <c r="P17" s="555">
        <v>4</v>
      </c>
      <c r="Q17" s="558">
        <v>0.3</v>
      </c>
      <c r="R17" s="70"/>
      <c r="S17" s="513"/>
      <c r="T17" s="513"/>
      <c r="U17" s="513"/>
      <c r="V17" s="513"/>
      <c r="W17" s="70"/>
      <c r="X17" s="513"/>
      <c r="Y17" s="513"/>
      <c r="Z17" s="70"/>
      <c r="AA17" s="70"/>
      <c r="AB17" s="70"/>
      <c r="AC17" s="70"/>
      <c r="AD17" s="70"/>
      <c r="AE17" s="70"/>
      <c r="AF17" s="70"/>
      <c r="AG17" s="70"/>
      <c r="AH17" s="70"/>
      <c r="AI17" s="70"/>
      <c r="AJ17" s="70"/>
      <c r="AK17" s="70"/>
      <c r="AL17" s="70"/>
      <c r="AM17" s="70"/>
      <c r="AN17" s="70"/>
      <c r="AO17" s="70"/>
      <c r="AP17" s="70"/>
    </row>
    <row r="18" spans="1:42" s="80" customFormat="1" ht="12.75" customHeight="1" thickBot="1">
      <c r="A18" s="540" t="s">
        <v>505</v>
      </c>
      <c r="B18" s="541">
        <v>267.20836092873799</v>
      </c>
      <c r="C18" s="541">
        <v>0.60712409306135395</v>
      </c>
      <c r="D18" s="542">
        <v>85</v>
      </c>
      <c r="E18" s="543">
        <v>0.2</v>
      </c>
      <c r="F18" s="544">
        <v>252.71443510457499</v>
      </c>
      <c r="G18" s="541">
        <v>3.4354490768682902</v>
      </c>
      <c r="H18" s="545">
        <v>2</v>
      </c>
      <c r="I18" s="546">
        <v>0.2</v>
      </c>
      <c r="J18" s="544">
        <v>242.53727232122799</v>
      </c>
      <c r="K18" s="541">
        <v>2.64670024913397</v>
      </c>
      <c r="L18" s="545">
        <v>5</v>
      </c>
      <c r="M18" s="546">
        <v>0.2</v>
      </c>
      <c r="N18" s="544">
        <v>220.12258195071001</v>
      </c>
      <c r="O18" s="541">
        <v>2.6454279674736498</v>
      </c>
      <c r="P18" s="545">
        <v>7</v>
      </c>
      <c r="Q18" s="548">
        <v>0.2</v>
      </c>
      <c r="R18" s="833"/>
      <c r="S18" s="513"/>
      <c r="T18" s="513"/>
      <c r="U18" s="513"/>
      <c r="V18" s="513"/>
      <c r="W18" s="833"/>
      <c r="X18" s="513"/>
      <c r="Y18" s="513"/>
      <c r="Z18" s="833"/>
      <c r="AA18" s="833"/>
      <c r="AB18" s="833"/>
      <c r="AC18" s="833"/>
      <c r="AD18" s="833"/>
      <c r="AE18" s="833"/>
      <c r="AF18" s="833"/>
      <c r="AG18" s="833"/>
      <c r="AH18" s="833"/>
      <c r="AI18" s="833"/>
      <c r="AJ18" s="833"/>
      <c r="AK18" s="833"/>
      <c r="AL18" s="833"/>
      <c r="AM18" s="833"/>
      <c r="AN18" s="833"/>
      <c r="AO18" s="833"/>
      <c r="AP18" s="833"/>
    </row>
    <row r="19" spans="1:42" ht="12.75" customHeight="1" thickBot="1">
      <c r="A19" s="550" t="s">
        <v>517</v>
      </c>
      <c r="B19" s="551">
        <v>275.78777576475602</v>
      </c>
      <c r="C19" s="551">
        <v>1.0309177593879</v>
      </c>
      <c r="D19" s="552">
        <v>84</v>
      </c>
      <c r="E19" s="553">
        <v>0.7</v>
      </c>
      <c r="F19" s="554">
        <v>264.47190233848198</v>
      </c>
      <c r="G19" s="551">
        <v>6.8469276047576599</v>
      </c>
      <c r="H19" s="555">
        <v>2</v>
      </c>
      <c r="I19" s="556">
        <v>0.2</v>
      </c>
      <c r="J19" s="554">
        <v>269.05944404035898</v>
      </c>
      <c r="K19" s="551">
        <v>4.1239765033007103</v>
      </c>
      <c r="L19" s="555">
        <v>6</v>
      </c>
      <c r="M19" s="556">
        <v>0.4</v>
      </c>
      <c r="N19" s="554">
        <v>245.401774755547</v>
      </c>
      <c r="O19" s="551">
        <v>4.3189393804144904</v>
      </c>
      <c r="P19" s="555">
        <v>9</v>
      </c>
      <c r="Q19" s="558">
        <v>0.6</v>
      </c>
      <c r="S19" s="513"/>
      <c r="T19" s="513"/>
      <c r="U19" s="513"/>
      <c r="V19" s="513"/>
      <c r="X19" s="513"/>
      <c r="Y19" s="513"/>
    </row>
    <row r="20" spans="1:42" s="80" customFormat="1" ht="12.75" customHeight="1" thickBot="1">
      <c r="A20" s="540" t="s">
        <v>20</v>
      </c>
      <c r="B20" s="541">
        <v>267.47259603724598</v>
      </c>
      <c r="C20" s="541">
        <v>0.92734396304757505</v>
      </c>
      <c r="D20" s="542">
        <v>78</v>
      </c>
      <c r="E20" s="543">
        <v>0.7</v>
      </c>
      <c r="F20" s="544" t="s">
        <v>236</v>
      </c>
      <c r="G20" s="541" t="s">
        <v>235</v>
      </c>
      <c r="H20" s="545">
        <v>1</v>
      </c>
      <c r="I20" s="546">
        <v>0.2</v>
      </c>
      <c r="J20" s="544">
        <v>273.87689357850599</v>
      </c>
      <c r="K20" s="541">
        <v>2.5281267020942999</v>
      </c>
      <c r="L20" s="545">
        <v>12</v>
      </c>
      <c r="M20" s="546">
        <v>0.5</v>
      </c>
      <c r="N20" s="544">
        <v>249.13385682125801</v>
      </c>
      <c r="O20" s="541">
        <v>3.0404231416556202</v>
      </c>
      <c r="P20" s="545">
        <v>9</v>
      </c>
      <c r="Q20" s="548">
        <v>0.6</v>
      </c>
      <c r="R20" s="70"/>
      <c r="S20" s="513"/>
      <c r="T20" s="513"/>
      <c r="U20" s="513"/>
      <c r="V20" s="513"/>
      <c r="W20" s="70"/>
      <c r="X20" s="513"/>
      <c r="Y20" s="513"/>
      <c r="Z20" s="70"/>
      <c r="AA20" s="70"/>
      <c r="AB20" s="70"/>
      <c r="AC20" s="70"/>
      <c r="AD20" s="70"/>
      <c r="AE20" s="70"/>
      <c r="AF20" s="70"/>
      <c r="AG20" s="70"/>
      <c r="AH20" s="70"/>
      <c r="AI20" s="70"/>
      <c r="AJ20" s="70"/>
      <c r="AK20" s="70"/>
      <c r="AL20" s="70"/>
      <c r="AM20" s="70"/>
      <c r="AN20" s="70"/>
      <c r="AO20" s="70"/>
      <c r="AP20" s="70"/>
    </row>
    <row r="21" spans="1:42" ht="12.75" customHeight="1" thickBot="1">
      <c r="A21" s="550" t="s">
        <v>21</v>
      </c>
      <c r="B21" s="551">
        <v>252.976092090729</v>
      </c>
      <c r="C21" s="551">
        <v>1.1186606159483801</v>
      </c>
      <c r="D21" s="552">
        <v>89</v>
      </c>
      <c r="E21" s="553">
        <v>0.7</v>
      </c>
      <c r="F21" s="554">
        <v>243.43196779970299</v>
      </c>
      <c r="G21" s="551">
        <v>5.8822778577503296</v>
      </c>
      <c r="H21" s="555">
        <v>2</v>
      </c>
      <c r="I21" s="556">
        <v>0.4</v>
      </c>
      <c r="J21" s="554">
        <v>246.95628646935</v>
      </c>
      <c r="K21" s="551">
        <v>6.0817792834378599</v>
      </c>
      <c r="L21" s="555">
        <v>2</v>
      </c>
      <c r="M21" s="556">
        <v>0.2</v>
      </c>
      <c r="N21" s="554">
        <v>223.10269138057001</v>
      </c>
      <c r="O21" s="551">
        <v>3.9483407041932099</v>
      </c>
      <c r="P21" s="555">
        <v>7</v>
      </c>
      <c r="Q21" s="558">
        <v>0.6</v>
      </c>
      <c r="S21" s="513"/>
      <c r="T21" s="513"/>
      <c r="U21" s="513"/>
      <c r="V21" s="513"/>
      <c r="X21" s="513"/>
      <c r="Y21" s="513"/>
    </row>
    <row r="22" spans="1:42" s="80" customFormat="1" ht="12.75" customHeight="1" thickBot="1">
      <c r="A22" s="540" t="s">
        <v>195</v>
      </c>
      <c r="B22" s="541">
        <v>296.32327374980503</v>
      </c>
      <c r="C22" s="541">
        <v>0.68393265761306099</v>
      </c>
      <c r="D22" s="542">
        <v>100</v>
      </c>
      <c r="E22" s="543">
        <v>0.1</v>
      </c>
      <c r="F22" s="544" t="s">
        <v>236</v>
      </c>
      <c r="G22" s="541" t="s">
        <v>235</v>
      </c>
      <c r="H22" s="545" t="s">
        <v>236</v>
      </c>
      <c r="I22" s="546" t="s">
        <v>235</v>
      </c>
      <c r="J22" s="544" t="s">
        <v>236</v>
      </c>
      <c r="K22" s="541" t="s">
        <v>235</v>
      </c>
      <c r="L22" s="545" t="s">
        <v>49</v>
      </c>
      <c r="M22" s="546" t="s">
        <v>235</v>
      </c>
      <c r="N22" s="544" t="s">
        <v>236</v>
      </c>
      <c r="O22" s="541" t="s">
        <v>235</v>
      </c>
      <c r="P22" s="545" t="s">
        <v>49</v>
      </c>
      <c r="Q22" s="548" t="s">
        <v>235</v>
      </c>
      <c r="R22" s="70"/>
      <c r="S22" s="513"/>
      <c r="T22" s="513"/>
      <c r="U22" s="513"/>
      <c r="V22" s="513"/>
      <c r="W22" s="70"/>
      <c r="X22" s="513"/>
      <c r="Y22" s="513"/>
      <c r="Z22" s="70"/>
      <c r="AA22" s="70"/>
      <c r="AB22" s="70"/>
      <c r="AC22" s="70"/>
      <c r="AD22" s="70"/>
      <c r="AE22" s="70"/>
      <c r="AF22" s="70"/>
      <c r="AG22" s="70"/>
      <c r="AH22" s="70"/>
      <c r="AI22" s="70"/>
      <c r="AJ22" s="70"/>
      <c r="AK22" s="70"/>
      <c r="AL22" s="70"/>
      <c r="AM22" s="70"/>
      <c r="AN22" s="70"/>
      <c r="AO22" s="70"/>
      <c r="AP22" s="70"/>
    </row>
    <row r="23" spans="1:42" ht="12.75" customHeight="1" thickBot="1">
      <c r="A23" s="550" t="s">
        <v>22</v>
      </c>
      <c r="B23" s="551">
        <v>283.91691602153298</v>
      </c>
      <c r="C23" s="551">
        <v>0.62946136110550899</v>
      </c>
      <c r="D23" s="552">
        <v>85</v>
      </c>
      <c r="E23" s="553">
        <v>0.5</v>
      </c>
      <c r="F23" s="554" t="s">
        <v>236</v>
      </c>
      <c r="G23" s="551" t="s">
        <v>235</v>
      </c>
      <c r="H23" s="555">
        <v>1</v>
      </c>
      <c r="I23" s="556">
        <v>0.2</v>
      </c>
      <c r="J23" s="554" t="s">
        <v>236</v>
      </c>
      <c r="K23" s="551" t="s">
        <v>235</v>
      </c>
      <c r="L23" s="555">
        <v>1</v>
      </c>
      <c r="M23" s="556">
        <v>0.2</v>
      </c>
      <c r="N23" s="554">
        <v>242.14367382645699</v>
      </c>
      <c r="O23" s="551">
        <v>2.8052985664492902</v>
      </c>
      <c r="P23" s="555">
        <v>12</v>
      </c>
      <c r="Q23" s="558">
        <v>0.5</v>
      </c>
      <c r="S23" s="513"/>
      <c r="T23" s="513"/>
      <c r="U23" s="513"/>
      <c r="V23" s="513"/>
      <c r="X23" s="513"/>
      <c r="Y23" s="513"/>
    </row>
    <row r="24" spans="1:42" s="80" customFormat="1" ht="12.75" customHeight="1" thickBot="1">
      <c r="A24" s="540" t="s">
        <v>196</v>
      </c>
      <c r="B24" s="541">
        <v>289.88843389061901</v>
      </c>
      <c r="C24" s="541">
        <v>0.69135477948332102</v>
      </c>
      <c r="D24" s="542">
        <v>86</v>
      </c>
      <c r="E24" s="543">
        <v>0.3</v>
      </c>
      <c r="F24" s="544" t="s">
        <v>236</v>
      </c>
      <c r="G24" s="541" t="s">
        <v>235</v>
      </c>
      <c r="H24" s="545">
        <v>1</v>
      </c>
      <c r="I24" s="546">
        <v>0.2</v>
      </c>
      <c r="J24" s="544">
        <v>267.41331950212401</v>
      </c>
      <c r="K24" s="541">
        <v>5.9450056385144601</v>
      </c>
      <c r="L24" s="545">
        <v>3</v>
      </c>
      <c r="M24" s="546">
        <v>0.3</v>
      </c>
      <c r="N24" s="544">
        <v>239.426319668102</v>
      </c>
      <c r="O24" s="541">
        <v>3.7121493774387799</v>
      </c>
      <c r="P24" s="545">
        <v>9</v>
      </c>
      <c r="Q24" s="548">
        <v>0.4</v>
      </c>
      <c r="R24" s="70"/>
      <c r="S24" s="513"/>
      <c r="T24" s="513"/>
      <c r="U24" s="513"/>
      <c r="V24" s="513"/>
      <c r="W24" s="70"/>
      <c r="X24" s="513"/>
      <c r="Y24" s="513"/>
      <c r="Z24" s="70"/>
      <c r="AA24" s="70"/>
      <c r="AB24" s="70"/>
      <c r="AC24" s="70"/>
      <c r="AD24" s="70"/>
      <c r="AE24" s="70"/>
      <c r="AF24" s="70"/>
      <c r="AG24" s="70"/>
      <c r="AH24" s="70"/>
      <c r="AI24" s="70"/>
      <c r="AJ24" s="70"/>
      <c r="AK24" s="70"/>
      <c r="AL24" s="70"/>
      <c r="AM24" s="70"/>
      <c r="AN24" s="70"/>
      <c r="AO24" s="70"/>
      <c r="AP24" s="70"/>
    </row>
    <row r="25" spans="1:42" ht="12.75" customHeight="1" thickBot="1">
      <c r="A25" s="550" t="s">
        <v>24</v>
      </c>
      <c r="B25" s="551">
        <v>266.96723350238398</v>
      </c>
      <c r="C25" s="551">
        <v>0.60950706891624795</v>
      </c>
      <c r="D25" s="552">
        <v>99</v>
      </c>
      <c r="E25" s="553">
        <v>0.2</v>
      </c>
      <c r="F25" s="554">
        <v>264.53905350892899</v>
      </c>
      <c r="G25" s="551">
        <v>7.5174922941786297</v>
      </c>
      <c r="H25" s="555">
        <v>1</v>
      </c>
      <c r="I25" s="556">
        <v>0.2</v>
      </c>
      <c r="J25" s="554" t="s">
        <v>236</v>
      </c>
      <c r="K25" s="551" t="s">
        <v>235</v>
      </c>
      <c r="L25" s="555" t="s">
        <v>49</v>
      </c>
      <c r="M25" s="556" t="s">
        <v>235</v>
      </c>
      <c r="N25" s="554" t="s">
        <v>236</v>
      </c>
      <c r="O25" s="551" t="s">
        <v>235</v>
      </c>
      <c r="P25" s="555" t="s">
        <v>49</v>
      </c>
      <c r="Q25" s="558" t="s">
        <v>235</v>
      </c>
      <c r="S25" s="513"/>
      <c r="T25" s="513"/>
      <c r="U25" s="513"/>
      <c r="V25" s="513"/>
      <c r="X25" s="513"/>
      <c r="Y25" s="513"/>
    </row>
    <row r="26" spans="1:42" s="80" customFormat="1" ht="12.75" customHeight="1" thickBot="1">
      <c r="A26" s="540" t="s">
        <v>194</v>
      </c>
      <c r="B26" s="541">
        <v>274.240512985544</v>
      </c>
      <c r="C26" s="541">
        <v>0.98127200675056203</v>
      </c>
      <c r="D26" s="542">
        <v>96</v>
      </c>
      <c r="E26" s="543">
        <v>0.4</v>
      </c>
      <c r="F26" s="544" t="s">
        <v>236</v>
      </c>
      <c r="G26" s="541" t="s">
        <v>235</v>
      </c>
      <c r="H26" s="545" t="s">
        <v>49</v>
      </c>
      <c r="I26" s="546" t="s">
        <v>235</v>
      </c>
      <c r="J26" s="544">
        <v>265.00683157151798</v>
      </c>
      <c r="K26" s="541">
        <v>9.0909539554572092</v>
      </c>
      <c r="L26" s="545">
        <v>2</v>
      </c>
      <c r="M26" s="546">
        <v>0.3</v>
      </c>
      <c r="N26" s="544">
        <v>268.30262243971401</v>
      </c>
      <c r="O26" s="541">
        <v>6.0758598349410304</v>
      </c>
      <c r="P26" s="545">
        <v>2</v>
      </c>
      <c r="Q26" s="548">
        <v>0.3</v>
      </c>
      <c r="R26" s="70"/>
      <c r="S26" s="513"/>
      <c r="T26" s="513"/>
      <c r="U26" s="513"/>
      <c r="V26" s="513"/>
      <c r="W26" s="70"/>
      <c r="X26" s="513"/>
      <c r="Y26" s="513"/>
      <c r="Z26" s="70"/>
      <c r="AA26" s="70"/>
      <c r="AB26" s="70"/>
      <c r="AC26" s="70"/>
      <c r="AD26" s="70"/>
      <c r="AE26" s="70"/>
      <c r="AF26" s="70"/>
      <c r="AG26" s="70"/>
      <c r="AH26" s="70"/>
      <c r="AI26" s="70"/>
      <c r="AJ26" s="70"/>
      <c r="AK26" s="70"/>
      <c r="AL26" s="70"/>
      <c r="AM26" s="70"/>
      <c r="AN26" s="70"/>
      <c r="AO26" s="70"/>
      <c r="AP26" s="70"/>
    </row>
    <row r="27" spans="1:42" ht="12.75" customHeight="1" thickBot="1">
      <c r="A27" s="560" t="s">
        <v>25</v>
      </c>
      <c r="B27" s="561">
        <v>288.93391695621301</v>
      </c>
      <c r="C27" s="561">
        <v>0.77749736579598905</v>
      </c>
      <c r="D27" s="562">
        <v>80</v>
      </c>
      <c r="E27" s="563">
        <v>0.3</v>
      </c>
      <c r="F27" s="564">
        <v>279.36148791696201</v>
      </c>
      <c r="G27" s="561">
        <v>5.5752581457132999</v>
      </c>
      <c r="H27" s="565">
        <v>2</v>
      </c>
      <c r="I27" s="566">
        <v>0.2</v>
      </c>
      <c r="J27" s="564">
        <v>276.00980582719302</v>
      </c>
      <c r="K27" s="561">
        <v>5.0904537834960601</v>
      </c>
      <c r="L27" s="565">
        <v>2</v>
      </c>
      <c r="M27" s="566">
        <v>0.2</v>
      </c>
      <c r="N27" s="564">
        <v>229.598253473314</v>
      </c>
      <c r="O27" s="561">
        <v>2.1797596556089802</v>
      </c>
      <c r="P27" s="565">
        <v>15</v>
      </c>
      <c r="Q27" s="568">
        <v>0.2</v>
      </c>
      <c r="S27" s="513"/>
      <c r="T27" s="513"/>
      <c r="U27" s="513"/>
      <c r="V27" s="513"/>
      <c r="X27" s="513"/>
      <c r="Y27" s="513"/>
    </row>
    <row r="28" spans="1:42" s="80" customFormat="1" ht="12.75" customHeight="1" thickBot="1">
      <c r="A28" s="569" t="s">
        <v>23</v>
      </c>
      <c r="B28" s="570">
        <v>276.35164740708097</v>
      </c>
      <c r="C28" s="570">
        <v>0.175009313114625</v>
      </c>
      <c r="D28" s="571">
        <v>86</v>
      </c>
      <c r="E28" s="572">
        <v>0.1</v>
      </c>
      <c r="F28" s="573">
        <v>263.03702593726803</v>
      </c>
      <c r="G28" s="570">
        <v>1.3480831401508</v>
      </c>
      <c r="H28" s="574">
        <v>2</v>
      </c>
      <c r="I28" s="575">
        <v>0.1</v>
      </c>
      <c r="J28" s="573">
        <v>267.17444128633201</v>
      </c>
      <c r="K28" s="570">
        <v>1.1314843896198501</v>
      </c>
      <c r="L28" s="574">
        <v>4</v>
      </c>
      <c r="M28" s="575">
        <v>0.1</v>
      </c>
      <c r="N28" s="573">
        <v>240.301851427152</v>
      </c>
      <c r="O28" s="570">
        <v>0.93599044481010996</v>
      </c>
      <c r="P28" s="574">
        <v>7</v>
      </c>
      <c r="Q28" s="577">
        <v>0.1</v>
      </c>
      <c r="R28" s="70"/>
      <c r="S28" s="513"/>
      <c r="T28" s="513"/>
      <c r="U28" s="513"/>
      <c r="V28" s="513"/>
      <c r="W28" s="70"/>
      <c r="X28" s="513"/>
      <c r="Y28" s="513"/>
      <c r="Z28" s="70"/>
      <c r="AA28" s="70"/>
      <c r="AB28" s="70"/>
      <c r="AC28" s="70"/>
      <c r="AD28" s="70"/>
      <c r="AE28" s="70"/>
      <c r="AF28" s="70"/>
      <c r="AG28" s="70"/>
      <c r="AH28" s="70"/>
      <c r="AI28" s="70"/>
      <c r="AJ28" s="70"/>
      <c r="AK28" s="70"/>
      <c r="AL28" s="70"/>
      <c r="AM28" s="70"/>
      <c r="AN28" s="70"/>
      <c r="AO28" s="70"/>
      <c r="AP28" s="70"/>
    </row>
    <row r="29" spans="1:42" ht="12.75" customHeight="1" thickBot="1">
      <c r="A29" s="578" t="s">
        <v>26</v>
      </c>
      <c r="B29" s="579">
        <v>273.93526849657297</v>
      </c>
      <c r="C29" s="579">
        <v>0.19824495935741099</v>
      </c>
      <c r="D29" s="580">
        <v>87</v>
      </c>
      <c r="E29" s="581">
        <v>0.1</v>
      </c>
      <c r="F29" s="582">
        <v>260.47044702768102</v>
      </c>
      <c r="G29" s="579">
        <v>1.5727145507322799</v>
      </c>
      <c r="H29" s="583">
        <v>2</v>
      </c>
      <c r="I29" s="584">
        <v>0.1</v>
      </c>
      <c r="J29" s="582">
        <v>265.962952818708</v>
      </c>
      <c r="K29" s="579">
        <v>1.2386036806184999</v>
      </c>
      <c r="L29" s="583">
        <v>4</v>
      </c>
      <c r="M29" s="584">
        <v>0.1</v>
      </c>
      <c r="N29" s="582">
        <v>239.87160592663</v>
      </c>
      <c r="O29" s="579">
        <v>1.0900848015006399</v>
      </c>
      <c r="P29" s="583">
        <v>7</v>
      </c>
      <c r="Q29" s="586">
        <v>0.1</v>
      </c>
      <c r="S29" s="513"/>
      <c r="T29" s="513"/>
      <c r="U29" s="513"/>
      <c r="V29" s="513"/>
      <c r="X29" s="513"/>
    </row>
    <row r="30" spans="1:42" ht="13.5" customHeight="1">
      <c r="A30" s="38"/>
      <c r="S30" s="513"/>
      <c r="T30" s="513"/>
      <c r="U30" s="513"/>
    </row>
    <row r="31" spans="1:42" ht="13.5" customHeight="1"/>
    <row r="32" spans="1:42" ht="13.5" customHeight="1">
      <c r="A32" s="984" t="s">
        <v>649</v>
      </c>
    </row>
    <row r="33" spans="1:42" ht="13.5" customHeight="1" thickBot="1">
      <c r="A33" s="38"/>
    </row>
    <row r="34" spans="1:42" s="42" customFormat="1" ht="24" customHeight="1" thickBot="1">
      <c r="A34" s="84" t="s">
        <v>75</v>
      </c>
      <c r="B34" s="1130" t="s">
        <v>495</v>
      </c>
      <c r="C34" s="1131"/>
      <c r="D34" s="1131"/>
      <c r="E34" s="1131"/>
      <c r="F34" s="1132" t="s">
        <v>496</v>
      </c>
      <c r="G34" s="1131"/>
      <c r="H34" s="1131"/>
      <c r="I34" s="1131"/>
      <c r="J34" s="1132" t="s">
        <v>499</v>
      </c>
      <c r="K34" s="1131"/>
      <c r="L34" s="1131"/>
      <c r="M34" s="1131"/>
      <c r="N34" s="1132" t="s">
        <v>500</v>
      </c>
      <c r="O34" s="1131"/>
      <c r="P34" s="1131"/>
      <c r="Q34" s="1133"/>
      <c r="R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row>
    <row r="35" spans="1:42" ht="13.5" customHeight="1" thickBot="1">
      <c r="A35" s="83"/>
      <c r="B35" s="78" t="s">
        <v>6</v>
      </c>
      <c r="C35" s="77" t="s">
        <v>31</v>
      </c>
      <c r="D35" s="78" t="s">
        <v>245</v>
      </c>
      <c r="E35" s="687" t="s">
        <v>31</v>
      </c>
      <c r="F35" s="680" t="s">
        <v>6</v>
      </c>
      <c r="G35" s="77" t="s">
        <v>31</v>
      </c>
      <c r="H35" s="78" t="s">
        <v>245</v>
      </c>
      <c r="I35" s="687" t="s">
        <v>31</v>
      </c>
      <c r="J35" s="680" t="s">
        <v>6</v>
      </c>
      <c r="K35" s="77" t="s">
        <v>31</v>
      </c>
      <c r="L35" s="78" t="s">
        <v>245</v>
      </c>
      <c r="M35" s="687" t="s">
        <v>31</v>
      </c>
      <c r="N35" s="680" t="s">
        <v>6</v>
      </c>
      <c r="O35" s="77" t="s">
        <v>31</v>
      </c>
      <c r="P35" s="78" t="s">
        <v>245</v>
      </c>
      <c r="Q35" s="193" t="s">
        <v>31</v>
      </c>
      <c r="S35" s="959"/>
      <c r="T35" s="959"/>
    </row>
    <row r="36" spans="1:42" ht="12.75" customHeight="1" thickBot="1">
      <c r="A36" s="906" t="s">
        <v>10</v>
      </c>
      <c r="B36" s="907">
        <v>277.48555054387498</v>
      </c>
      <c r="C36" s="907">
        <v>1.0593031353813001</v>
      </c>
      <c r="D36" s="908">
        <v>84</v>
      </c>
      <c r="E36" s="909">
        <v>0.6</v>
      </c>
      <c r="F36" s="910">
        <v>250.43495736480801</v>
      </c>
      <c r="G36" s="907">
        <v>7.25306553973713</v>
      </c>
      <c r="H36" s="911">
        <v>2</v>
      </c>
      <c r="I36" s="912">
        <v>0.2</v>
      </c>
      <c r="J36" s="910">
        <v>261.32007466323398</v>
      </c>
      <c r="K36" s="907">
        <v>5.3006678565803202</v>
      </c>
      <c r="L36" s="911">
        <v>3</v>
      </c>
      <c r="M36" s="912">
        <v>0.2</v>
      </c>
      <c r="N36" s="910">
        <v>232.824810156008</v>
      </c>
      <c r="O36" s="907">
        <v>2.9806116080132701</v>
      </c>
      <c r="P36" s="911">
        <v>11</v>
      </c>
      <c r="Q36" s="913">
        <v>0.5</v>
      </c>
      <c r="S36" s="959"/>
      <c r="T36" s="959"/>
    </row>
    <row r="37" spans="1:42" ht="12.75" customHeight="1" thickBot="1">
      <c r="A37" s="540" t="s">
        <v>9</v>
      </c>
      <c r="B37" s="541">
        <v>271.26942122481898</v>
      </c>
      <c r="C37" s="541">
        <v>1.11807853146183</v>
      </c>
      <c r="D37" s="542">
        <v>69</v>
      </c>
      <c r="E37" s="543">
        <v>0.7</v>
      </c>
      <c r="F37" s="544">
        <v>265.21064983009097</v>
      </c>
      <c r="G37" s="541">
        <v>4.9737264976234101</v>
      </c>
      <c r="H37" s="545">
        <v>3</v>
      </c>
      <c r="I37" s="546">
        <v>0.3</v>
      </c>
      <c r="J37" s="544">
        <v>273.63393526679403</v>
      </c>
      <c r="K37" s="541">
        <v>2.4527561241368501</v>
      </c>
      <c r="L37" s="545">
        <v>14</v>
      </c>
      <c r="M37" s="546">
        <v>0.5</v>
      </c>
      <c r="N37" s="544">
        <v>244.62071506130599</v>
      </c>
      <c r="O37" s="541">
        <v>2.38906021559559</v>
      </c>
      <c r="P37" s="545">
        <v>14</v>
      </c>
      <c r="Q37" s="548">
        <v>0.6</v>
      </c>
      <c r="S37" s="959"/>
      <c r="T37" s="959"/>
    </row>
    <row r="38" spans="1:42" ht="12.75" customHeight="1" thickBot="1">
      <c r="A38" s="550" t="s">
        <v>11</v>
      </c>
      <c r="B38" s="551">
        <v>280.99124859407902</v>
      </c>
      <c r="C38" s="551">
        <v>0.91789308302334605</v>
      </c>
      <c r="D38" s="552">
        <v>82</v>
      </c>
      <c r="E38" s="553">
        <v>0.4</v>
      </c>
      <c r="F38" s="554">
        <v>251.10777190765501</v>
      </c>
      <c r="G38" s="551">
        <v>5.22488418490207</v>
      </c>
      <c r="H38" s="555">
        <v>2</v>
      </c>
      <c r="I38" s="556">
        <v>0.2</v>
      </c>
      <c r="J38" s="554">
        <v>283.49968406369101</v>
      </c>
      <c r="K38" s="551">
        <v>4.7105570408415804</v>
      </c>
      <c r="L38" s="555">
        <v>4</v>
      </c>
      <c r="M38" s="556">
        <v>0.3</v>
      </c>
      <c r="N38" s="554">
        <v>236.06351987678701</v>
      </c>
      <c r="O38" s="551">
        <v>2.6520132944707</v>
      </c>
      <c r="P38" s="555">
        <v>12</v>
      </c>
      <c r="Q38" s="558">
        <v>0.4</v>
      </c>
      <c r="S38" s="959"/>
      <c r="T38" s="959"/>
    </row>
    <row r="39" spans="1:42" ht="12.75" customHeight="1" thickBot="1">
      <c r="A39" s="540" t="s">
        <v>12</v>
      </c>
      <c r="B39" s="541">
        <v>270.87572458410398</v>
      </c>
      <c r="C39" s="541">
        <v>0.81877337526169802</v>
      </c>
      <c r="D39" s="542">
        <v>69</v>
      </c>
      <c r="E39" s="543">
        <v>0.3</v>
      </c>
      <c r="F39" s="544">
        <v>269.29095412363802</v>
      </c>
      <c r="G39" s="541">
        <v>2.6062635049518099</v>
      </c>
      <c r="H39" s="545">
        <v>5</v>
      </c>
      <c r="I39" s="546">
        <v>0.2</v>
      </c>
      <c r="J39" s="544">
        <v>261.39905854536198</v>
      </c>
      <c r="K39" s="541">
        <v>2.4629500432501401</v>
      </c>
      <c r="L39" s="545">
        <v>8</v>
      </c>
      <c r="M39" s="546">
        <v>0.3</v>
      </c>
      <c r="N39" s="544">
        <v>244.81712592975799</v>
      </c>
      <c r="O39" s="541">
        <v>1.85959698303369</v>
      </c>
      <c r="P39" s="545">
        <v>17</v>
      </c>
      <c r="Q39" s="548">
        <v>0.3</v>
      </c>
      <c r="S39" s="959"/>
      <c r="T39" s="959"/>
    </row>
    <row r="40" spans="1:42" ht="12.75" customHeight="1" thickBot="1">
      <c r="A40" s="550" t="s">
        <v>14</v>
      </c>
      <c r="B40" s="551">
        <v>265.10000000000002</v>
      </c>
      <c r="C40" s="551">
        <v>0.83827364386540704</v>
      </c>
      <c r="D40" s="552">
        <v>88</v>
      </c>
      <c r="E40" s="553">
        <v>0.5</v>
      </c>
      <c r="F40" s="554" t="s">
        <v>237</v>
      </c>
      <c r="G40" s="551" t="s">
        <v>235</v>
      </c>
      <c r="H40" s="555" t="s">
        <v>237</v>
      </c>
      <c r="I40" s="556" t="s">
        <v>235</v>
      </c>
      <c r="J40" s="554">
        <v>269.47000000000003</v>
      </c>
      <c r="K40" s="551">
        <v>3.5163140143776999</v>
      </c>
      <c r="L40" s="555">
        <v>6</v>
      </c>
      <c r="M40" s="556">
        <v>0.4</v>
      </c>
      <c r="N40" s="554">
        <v>252.8</v>
      </c>
      <c r="O40" s="551">
        <v>5.1699871977469201</v>
      </c>
      <c r="P40" s="555">
        <v>6</v>
      </c>
      <c r="Q40" s="558">
        <v>0.4</v>
      </c>
      <c r="S40" s="959"/>
      <c r="T40" s="959"/>
    </row>
    <row r="41" spans="1:42" ht="12.75" customHeight="1" thickBot="1">
      <c r="A41" s="540" t="s">
        <v>13</v>
      </c>
      <c r="B41" s="541">
        <v>263.97600148897698</v>
      </c>
      <c r="C41" s="541">
        <v>0.69992831217113105</v>
      </c>
      <c r="D41" s="542">
        <v>98</v>
      </c>
      <c r="E41" s="543">
        <v>0.2</v>
      </c>
      <c r="F41" s="544" t="s">
        <v>236</v>
      </c>
      <c r="G41" s="541" t="s">
        <v>235</v>
      </c>
      <c r="H41" s="545" t="s">
        <v>49</v>
      </c>
      <c r="I41" s="546" t="s">
        <v>235</v>
      </c>
      <c r="J41" s="544" t="s">
        <v>236</v>
      </c>
      <c r="K41" s="541" t="s">
        <v>235</v>
      </c>
      <c r="L41" s="545">
        <v>1</v>
      </c>
      <c r="M41" s="546">
        <v>0.1</v>
      </c>
      <c r="N41" s="544" t="s">
        <v>236</v>
      </c>
      <c r="O41" s="541" t="s">
        <v>235</v>
      </c>
      <c r="P41" s="545">
        <v>1</v>
      </c>
      <c r="Q41" s="548">
        <v>0.2</v>
      </c>
      <c r="S41" s="959"/>
      <c r="T41" s="959"/>
      <c r="U41" s="36"/>
      <c r="V41" s="36"/>
      <c r="W41" s="36"/>
      <c r="X41" s="36"/>
      <c r="Y41" s="36"/>
      <c r="Z41" s="36"/>
      <c r="AA41" s="36"/>
      <c r="AB41" s="36"/>
      <c r="AC41" s="36"/>
      <c r="AD41" s="36"/>
      <c r="AE41" s="36"/>
      <c r="AF41" s="36"/>
      <c r="AG41" s="36"/>
      <c r="AH41" s="36"/>
      <c r="AI41" s="36"/>
      <c r="AJ41" s="36"/>
      <c r="AK41" s="36"/>
      <c r="AL41" s="36"/>
      <c r="AM41" s="36"/>
      <c r="AN41" s="36"/>
      <c r="AO41" s="36"/>
      <c r="AP41" s="36"/>
    </row>
    <row r="42" spans="1:42" ht="12.75" customHeight="1" thickBot="1">
      <c r="A42" s="550" t="s">
        <v>15</v>
      </c>
      <c r="B42" s="551">
        <v>282.80964900705402</v>
      </c>
      <c r="C42" s="551">
        <v>0.77507917706988105</v>
      </c>
      <c r="D42" s="552">
        <v>87</v>
      </c>
      <c r="E42" s="553">
        <v>0.3</v>
      </c>
      <c r="F42" s="554" t="s">
        <v>236</v>
      </c>
      <c r="G42" s="551" t="s">
        <v>235</v>
      </c>
      <c r="H42" s="555">
        <v>1</v>
      </c>
      <c r="I42" s="556">
        <v>0.1</v>
      </c>
      <c r="J42" s="554">
        <v>276.12160871714201</v>
      </c>
      <c r="K42" s="551">
        <v>5.7041276875567899</v>
      </c>
      <c r="L42" s="555">
        <v>2</v>
      </c>
      <c r="M42" s="556">
        <v>0.2</v>
      </c>
      <c r="N42" s="554">
        <v>240.43560342095401</v>
      </c>
      <c r="O42" s="551">
        <v>2.31216940962929</v>
      </c>
      <c r="P42" s="555">
        <v>10</v>
      </c>
      <c r="Q42" s="558">
        <v>0.2</v>
      </c>
      <c r="S42" s="959"/>
      <c r="T42" s="959"/>
      <c r="U42" s="36"/>
      <c r="V42" s="36"/>
      <c r="W42" s="36"/>
      <c r="X42" s="36"/>
      <c r="Y42" s="36"/>
      <c r="Z42" s="36"/>
      <c r="AA42" s="36"/>
      <c r="AB42" s="36"/>
      <c r="AC42" s="36"/>
      <c r="AD42" s="36"/>
      <c r="AE42" s="36"/>
      <c r="AF42" s="36"/>
      <c r="AG42" s="36"/>
      <c r="AH42" s="36"/>
      <c r="AI42" s="36"/>
      <c r="AJ42" s="36"/>
      <c r="AK42" s="36"/>
      <c r="AL42" s="36"/>
      <c r="AM42" s="36"/>
      <c r="AN42" s="36"/>
      <c r="AO42" s="36"/>
      <c r="AP42" s="36"/>
    </row>
    <row r="43" spans="1:42" ht="12.75" customHeight="1" thickBot="1">
      <c r="A43" s="540" t="s">
        <v>197</v>
      </c>
      <c r="B43" s="541">
        <v>258.02610296928702</v>
      </c>
      <c r="C43" s="541">
        <v>1.3639012091276199</v>
      </c>
      <c r="D43" s="542">
        <v>81</v>
      </c>
      <c r="E43" s="543">
        <v>0.7</v>
      </c>
      <c r="F43" s="544">
        <v>246.514763301984</v>
      </c>
      <c r="G43" s="541">
        <v>5.5162452095610703</v>
      </c>
      <c r="H43" s="545">
        <v>4</v>
      </c>
      <c r="I43" s="546">
        <v>0.4</v>
      </c>
      <c r="J43" s="544">
        <v>249.972945650197</v>
      </c>
      <c r="K43" s="541">
        <v>5.3218105897217702</v>
      </c>
      <c r="L43" s="545">
        <v>4</v>
      </c>
      <c r="M43" s="546">
        <v>0.3</v>
      </c>
      <c r="N43" s="544">
        <v>218.11980702776901</v>
      </c>
      <c r="O43" s="541">
        <v>4.6416009203460602</v>
      </c>
      <c r="P43" s="545">
        <v>11</v>
      </c>
      <c r="Q43" s="548">
        <v>0.6</v>
      </c>
      <c r="S43" s="959"/>
      <c r="T43" s="959"/>
      <c r="U43" s="36"/>
      <c r="V43" s="36"/>
      <c r="W43" s="36"/>
      <c r="X43" s="36"/>
      <c r="Y43" s="36"/>
      <c r="Z43" s="36"/>
      <c r="AA43" s="36"/>
      <c r="AB43" s="36"/>
      <c r="AC43" s="36"/>
      <c r="AD43" s="36"/>
      <c r="AE43" s="36"/>
      <c r="AF43" s="36"/>
      <c r="AG43" s="36"/>
      <c r="AH43" s="36"/>
      <c r="AI43" s="36"/>
      <c r="AJ43" s="36"/>
      <c r="AK43" s="36"/>
      <c r="AL43" s="36"/>
      <c r="AM43" s="36"/>
      <c r="AN43" s="36"/>
      <c r="AO43" s="36"/>
      <c r="AP43" s="36"/>
    </row>
    <row r="44" spans="1:42" ht="12.75" customHeight="1" thickBot="1">
      <c r="A44" s="550" t="s">
        <v>16</v>
      </c>
      <c r="B44" s="551">
        <v>277.64043096435</v>
      </c>
      <c r="C44" s="551">
        <v>0.82834533751102402</v>
      </c>
      <c r="D44" s="552">
        <v>92</v>
      </c>
      <c r="E44" s="553">
        <v>0.5</v>
      </c>
      <c r="F44" s="554">
        <v>247.54480394613901</v>
      </c>
      <c r="G44" s="551">
        <v>3.82600745953243</v>
      </c>
      <c r="H44" s="555">
        <v>5</v>
      </c>
      <c r="I44" s="556">
        <v>0.4</v>
      </c>
      <c r="J44" s="554">
        <v>263.35393788957799</v>
      </c>
      <c r="K44" s="551">
        <v>7.0200663534361398</v>
      </c>
      <c r="L44" s="555">
        <v>1</v>
      </c>
      <c r="M44" s="556">
        <v>0.2</v>
      </c>
      <c r="N44" s="554">
        <v>271.80215995162501</v>
      </c>
      <c r="O44" s="551">
        <v>7.1899322336847504</v>
      </c>
      <c r="P44" s="555">
        <v>1</v>
      </c>
      <c r="Q44" s="558">
        <v>0.2</v>
      </c>
      <c r="S44" s="959"/>
      <c r="T44" s="959"/>
      <c r="U44" s="36"/>
      <c r="V44" s="36"/>
      <c r="W44" s="36"/>
      <c r="X44" s="36"/>
      <c r="Y44" s="36"/>
      <c r="Z44" s="36"/>
      <c r="AA44" s="36"/>
      <c r="AB44" s="36"/>
      <c r="AC44" s="36"/>
      <c r="AD44" s="36"/>
      <c r="AE44" s="36"/>
      <c r="AF44" s="36"/>
      <c r="AG44" s="36"/>
      <c r="AH44" s="36"/>
      <c r="AI44" s="36"/>
      <c r="AJ44" s="36"/>
      <c r="AK44" s="36"/>
      <c r="AL44" s="36"/>
      <c r="AM44" s="36"/>
      <c r="AN44" s="36"/>
      <c r="AO44" s="36"/>
      <c r="AP44" s="36"/>
    </row>
    <row r="45" spans="1:42" ht="12.75" customHeight="1" thickBot="1">
      <c r="A45" s="540" t="s">
        <v>17</v>
      </c>
      <c r="B45" s="541">
        <v>248.78543655341701</v>
      </c>
      <c r="C45" s="541">
        <v>0.64307175558986995</v>
      </c>
      <c r="D45" s="542">
        <v>84</v>
      </c>
      <c r="E45" s="543">
        <v>0.3</v>
      </c>
      <c r="F45" s="544">
        <v>247.37950901901999</v>
      </c>
      <c r="G45" s="541">
        <v>4.6052886884198099</v>
      </c>
      <c r="H45" s="545">
        <v>3</v>
      </c>
      <c r="I45" s="546">
        <v>0.3</v>
      </c>
      <c r="J45" s="544">
        <v>234.772083575826</v>
      </c>
      <c r="K45" s="541">
        <v>2.71060629634691</v>
      </c>
      <c r="L45" s="545">
        <v>8</v>
      </c>
      <c r="M45" s="546">
        <v>0.3</v>
      </c>
      <c r="N45" s="544">
        <v>214.30448667202</v>
      </c>
      <c r="O45" s="541">
        <v>4.1267924257758901</v>
      </c>
      <c r="P45" s="545">
        <v>5</v>
      </c>
      <c r="Q45" s="548">
        <v>0.3</v>
      </c>
      <c r="S45" s="959"/>
      <c r="T45" s="959"/>
      <c r="U45" s="36"/>
      <c r="V45" s="36"/>
      <c r="W45" s="36"/>
      <c r="X45" s="36"/>
      <c r="Y45" s="36"/>
      <c r="Z45" s="36"/>
      <c r="AA45" s="36"/>
      <c r="AB45" s="36"/>
      <c r="AC45" s="36"/>
      <c r="AD45" s="36"/>
      <c r="AE45" s="36"/>
      <c r="AF45" s="36"/>
      <c r="AG45" s="36"/>
      <c r="AH45" s="36"/>
      <c r="AI45" s="36"/>
      <c r="AJ45" s="36"/>
      <c r="AK45" s="36"/>
      <c r="AL45" s="36"/>
      <c r="AM45" s="36"/>
      <c r="AN45" s="36"/>
      <c r="AO45" s="36"/>
      <c r="AP45" s="36"/>
    </row>
    <row r="46" spans="1:42" ht="12.75" customHeight="1" thickBot="1">
      <c r="A46" s="550" t="s">
        <v>18</v>
      </c>
      <c r="B46" s="551">
        <v>275.39501915437103</v>
      </c>
      <c r="C46" s="551">
        <v>0.54591474180660404</v>
      </c>
      <c r="D46" s="552">
        <v>85</v>
      </c>
      <c r="E46" s="553">
        <v>0.4</v>
      </c>
      <c r="F46" s="554">
        <v>269.8926695637</v>
      </c>
      <c r="G46" s="551">
        <v>4.80421443275889</v>
      </c>
      <c r="H46" s="555">
        <v>2</v>
      </c>
      <c r="I46" s="556">
        <v>0.2</v>
      </c>
      <c r="J46" s="554">
        <v>259.99596086693299</v>
      </c>
      <c r="K46" s="551">
        <v>1.6205045889266501</v>
      </c>
      <c r="L46" s="555">
        <v>11</v>
      </c>
      <c r="M46" s="556">
        <v>0.3</v>
      </c>
      <c r="N46" s="554">
        <v>259.22566641159</v>
      </c>
      <c r="O46" s="551">
        <v>5.1760104212818003</v>
      </c>
      <c r="P46" s="555">
        <v>2</v>
      </c>
      <c r="Q46" s="558">
        <v>0.2</v>
      </c>
      <c r="S46" s="959"/>
      <c r="T46" s="959"/>
      <c r="U46" s="36"/>
      <c r="V46" s="36"/>
      <c r="W46" s="36"/>
      <c r="X46" s="36"/>
      <c r="Y46" s="36"/>
      <c r="Z46" s="36"/>
      <c r="AA46" s="36"/>
      <c r="AB46" s="36"/>
      <c r="AC46" s="36"/>
      <c r="AD46" s="36"/>
      <c r="AE46" s="36"/>
      <c r="AF46" s="36"/>
      <c r="AG46" s="36"/>
      <c r="AH46" s="36"/>
      <c r="AI46" s="36"/>
      <c r="AJ46" s="36"/>
      <c r="AK46" s="36"/>
      <c r="AL46" s="36"/>
      <c r="AM46" s="36"/>
      <c r="AN46" s="36"/>
      <c r="AO46" s="36"/>
      <c r="AP46" s="36"/>
    </row>
    <row r="47" spans="1:42" ht="12.75" customHeight="1" thickBot="1">
      <c r="A47" s="540" t="s">
        <v>19</v>
      </c>
      <c r="B47" s="541">
        <v>285.790144143681</v>
      </c>
      <c r="C47" s="541">
        <v>0.71901344779772103</v>
      </c>
      <c r="D47" s="542">
        <v>95</v>
      </c>
      <c r="E47" s="543">
        <v>0.3</v>
      </c>
      <c r="F47" s="544">
        <v>258.00727885490102</v>
      </c>
      <c r="G47" s="541">
        <v>7.4323463342407798</v>
      </c>
      <c r="H47" s="545">
        <v>2</v>
      </c>
      <c r="I47" s="546">
        <v>0.2</v>
      </c>
      <c r="J47" s="544">
        <v>294.94138061028701</v>
      </c>
      <c r="K47" s="541">
        <v>6.0664135404275097</v>
      </c>
      <c r="L47" s="545">
        <v>1</v>
      </c>
      <c r="M47" s="546">
        <v>0.2</v>
      </c>
      <c r="N47" s="544">
        <v>239.363270497391</v>
      </c>
      <c r="O47" s="541">
        <v>8.3728530726377706</v>
      </c>
      <c r="P47" s="545">
        <v>2</v>
      </c>
      <c r="Q47" s="548">
        <v>0.2</v>
      </c>
      <c r="S47" s="959"/>
      <c r="T47" s="959"/>
      <c r="U47" s="36"/>
      <c r="V47" s="36"/>
      <c r="W47" s="36"/>
      <c r="X47" s="36"/>
      <c r="Y47" s="36"/>
      <c r="Z47" s="36"/>
      <c r="AA47" s="36"/>
      <c r="AB47" s="36"/>
      <c r="AC47" s="36"/>
      <c r="AD47" s="36"/>
      <c r="AE47" s="36"/>
      <c r="AF47" s="36"/>
      <c r="AG47" s="36"/>
      <c r="AH47" s="36"/>
      <c r="AI47" s="36"/>
      <c r="AJ47" s="36"/>
      <c r="AK47" s="36"/>
      <c r="AL47" s="36"/>
      <c r="AM47" s="36"/>
      <c r="AN47" s="36"/>
      <c r="AO47" s="36"/>
      <c r="AP47" s="36"/>
    </row>
    <row r="48" spans="1:42" ht="12.75" customHeight="1" thickBot="1">
      <c r="A48" s="550" t="s">
        <v>469</v>
      </c>
      <c r="B48" s="551">
        <v>283.18016685708102</v>
      </c>
      <c r="C48" s="551">
        <v>0.83637713580941397</v>
      </c>
      <c r="D48" s="552">
        <v>90</v>
      </c>
      <c r="E48" s="553">
        <v>0.4</v>
      </c>
      <c r="F48" s="554">
        <v>279.39220884813602</v>
      </c>
      <c r="G48" s="551">
        <v>4.57923558089007</v>
      </c>
      <c r="H48" s="555">
        <v>3</v>
      </c>
      <c r="I48" s="556">
        <v>0.3</v>
      </c>
      <c r="J48" s="554">
        <v>285.19606388053001</v>
      </c>
      <c r="K48" s="551">
        <v>4.5523080636885203</v>
      </c>
      <c r="L48" s="555">
        <v>3</v>
      </c>
      <c r="M48" s="556">
        <v>0.2</v>
      </c>
      <c r="N48" s="554">
        <v>226.680207468367</v>
      </c>
      <c r="O48" s="551">
        <v>4.4665737660212699</v>
      </c>
      <c r="P48" s="555">
        <v>4</v>
      </c>
      <c r="Q48" s="558">
        <v>0.3</v>
      </c>
      <c r="S48" s="959"/>
      <c r="T48" s="959"/>
      <c r="U48" s="36"/>
      <c r="V48" s="36"/>
      <c r="W48" s="36"/>
      <c r="X48" s="36"/>
      <c r="Y48" s="36"/>
      <c r="Z48" s="36"/>
      <c r="AA48" s="36"/>
      <c r="AB48" s="36"/>
      <c r="AC48" s="36"/>
      <c r="AD48" s="36"/>
      <c r="AE48" s="36"/>
      <c r="AF48" s="36"/>
      <c r="AG48" s="36"/>
      <c r="AH48" s="36"/>
      <c r="AI48" s="36"/>
      <c r="AJ48" s="36"/>
      <c r="AK48" s="36"/>
      <c r="AL48" s="36"/>
      <c r="AM48" s="36"/>
      <c r="AN48" s="36"/>
      <c r="AO48" s="36"/>
      <c r="AP48" s="36"/>
    </row>
    <row r="49" spans="1:42" s="164" customFormat="1" ht="12.75" customHeight="1" thickBot="1">
      <c r="A49" s="540" t="s">
        <v>505</v>
      </c>
      <c r="B49" s="541">
        <v>260.25867164930901</v>
      </c>
      <c r="C49" s="541">
        <v>0.691148190664016</v>
      </c>
      <c r="D49" s="542">
        <v>85</v>
      </c>
      <c r="E49" s="543">
        <v>0.2</v>
      </c>
      <c r="F49" s="544">
        <v>243.92832297910201</v>
      </c>
      <c r="G49" s="541">
        <v>4.3423897232810802</v>
      </c>
      <c r="H49" s="545">
        <v>2</v>
      </c>
      <c r="I49" s="546">
        <v>0.2</v>
      </c>
      <c r="J49" s="544">
        <v>230.581194365474</v>
      </c>
      <c r="K49" s="541">
        <v>3.2981622342210799</v>
      </c>
      <c r="L49" s="545">
        <v>5</v>
      </c>
      <c r="M49" s="546">
        <v>0.2</v>
      </c>
      <c r="N49" s="544">
        <v>204.72640718871301</v>
      </c>
      <c r="O49" s="541">
        <v>3.1536054172966299</v>
      </c>
      <c r="P49" s="545">
        <v>7</v>
      </c>
      <c r="Q49" s="548">
        <v>0.2</v>
      </c>
      <c r="R49" s="833"/>
      <c r="S49" s="959"/>
      <c r="T49" s="959"/>
    </row>
    <row r="50" spans="1:42" ht="12.75" customHeight="1" thickBot="1">
      <c r="A50" s="550" t="s">
        <v>517</v>
      </c>
      <c r="B50" s="551">
        <v>266.18553066400102</v>
      </c>
      <c r="C50" s="551">
        <v>1.0185319664602599</v>
      </c>
      <c r="D50" s="552">
        <v>84</v>
      </c>
      <c r="E50" s="553">
        <v>0.7</v>
      </c>
      <c r="F50" s="554">
        <v>249.53750945610599</v>
      </c>
      <c r="G50" s="551">
        <v>8.0665372330306404</v>
      </c>
      <c r="H50" s="555">
        <v>2</v>
      </c>
      <c r="I50" s="556">
        <v>0.2</v>
      </c>
      <c r="J50" s="554">
        <v>251.211264913761</v>
      </c>
      <c r="K50" s="551">
        <v>4.8441882433093699</v>
      </c>
      <c r="L50" s="555">
        <v>6</v>
      </c>
      <c r="M50" s="556">
        <v>0.4</v>
      </c>
      <c r="N50" s="554">
        <v>229.688395764304</v>
      </c>
      <c r="O50" s="551">
        <v>4.63137780107275</v>
      </c>
      <c r="P50" s="555">
        <v>9</v>
      </c>
      <c r="Q50" s="558">
        <v>0.6</v>
      </c>
      <c r="S50" s="959"/>
      <c r="T50" s="959"/>
      <c r="U50" s="36"/>
      <c r="V50" s="36"/>
      <c r="W50" s="36"/>
      <c r="X50" s="36"/>
      <c r="Y50" s="36"/>
      <c r="Z50" s="36"/>
      <c r="AA50" s="36"/>
      <c r="AB50" s="36"/>
      <c r="AC50" s="36"/>
      <c r="AD50" s="36"/>
      <c r="AE50" s="36"/>
      <c r="AF50" s="36"/>
      <c r="AG50" s="36"/>
      <c r="AH50" s="36"/>
      <c r="AI50" s="36"/>
      <c r="AJ50" s="36"/>
      <c r="AK50" s="36"/>
      <c r="AL50" s="36"/>
      <c r="AM50" s="36"/>
      <c r="AN50" s="36"/>
      <c r="AO50" s="36"/>
      <c r="AP50" s="36"/>
    </row>
    <row r="51" spans="1:42" ht="12.75" customHeight="1" thickBot="1">
      <c r="A51" s="540" t="s">
        <v>20</v>
      </c>
      <c r="B51" s="541">
        <v>255.40308857131399</v>
      </c>
      <c r="C51" s="541">
        <v>1.14312421879347</v>
      </c>
      <c r="D51" s="542">
        <v>78</v>
      </c>
      <c r="E51" s="543">
        <v>0.7</v>
      </c>
      <c r="F51" s="544" t="s">
        <v>236</v>
      </c>
      <c r="G51" s="541" t="s">
        <v>235</v>
      </c>
      <c r="H51" s="545">
        <v>1</v>
      </c>
      <c r="I51" s="546">
        <v>0.2</v>
      </c>
      <c r="J51" s="544">
        <v>264.898581221619</v>
      </c>
      <c r="K51" s="541">
        <v>2.7008759359429999</v>
      </c>
      <c r="L51" s="545">
        <v>12</v>
      </c>
      <c r="M51" s="546">
        <v>0.5</v>
      </c>
      <c r="N51" s="544">
        <v>245.714106143756</v>
      </c>
      <c r="O51" s="541">
        <v>3.4514051420610099</v>
      </c>
      <c r="P51" s="545">
        <v>9</v>
      </c>
      <c r="Q51" s="548">
        <v>0.6</v>
      </c>
      <c r="S51" s="959"/>
      <c r="T51" s="959"/>
      <c r="U51" s="36"/>
      <c r="V51" s="959"/>
      <c r="W51" s="36"/>
      <c r="X51" s="36"/>
      <c r="Y51" s="36"/>
      <c r="Z51" s="36"/>
      <c r="AA51" s="36"/>
      <c r="AB51" s="36"/>
      <c r="AC51" s="36"/>
      <c r="AD51" s="36"/>
      <c r="AE51" s="36"/>
      <c r="AF51" s="36"/>
      <c r="AG51" s="36"/>
      <c r="AH51" s="36"/>
      <c r="AI51" s="36"/>
      <c r="AJ51" s="36"/>
      <c r="AK51" s="36"/>
      <c r="AL51" s="36"/>
      <c r="AM51" s="36"/>
      <c r="AN51" s="36"/>
      <c r="AO51" s="36"/>
      <c r="AP51" s="36"/>
    </row>
    <row r="52" spans="1:42" ht="12.75" customHeight="1" thickBot="1">
      <c r="A52" s="550" t="s">
        <v>21</v>
      </c>
      <c r="B52" s="551">
        <v>248.95681391187199</v>
      </c>
      <c r="C52" s="551">
        <v>1.11097305526322</v>
      </c>
      <c r="D52" s="552">
        <v>89</v>
      </c>
      <c r="E52" s="553">
        <v>0.7</v>
      </c>
      <c r="F52" s="554">
        <v>238.85359879358899</v>
      </c>
      <c r="G52" s="551">
        <v>7.8241151971356198</v>
      </c>
      <c r="H52" s="555">
        <v>2</v>
      </c>
      <c r="I52" s="556">
        <v>0.4</v>
      </c>
      <c r="J52" s="554">
        <v>250.27549148955799</v>
      </c>
      <c r="K52" s="551">
        <v>6.6191778512743698</v>
      </c>
      <c r="L52" s="555">
        <v>2</v>
      </c>
      <c r="M52" s="556">
        <v>0.2</v>
      </c>
      <c r="N52" s="554">
        <v>226.46831337695201</v>
      </c>
      <c r="O52" s="551">
        <v>4.1786364199486501</v>
      </c>
      <c r="P52" s="555">
        <v>7</v>
      </c>
      <c r="Q52" s="558">
        <v>0.6</v>
      </c>
      <c r="S52" s="959"/>
      <c r="T52" s="959"/>
      <c r="U52" s="36"/>
      <c r="V52" s="36"/>
      <c r="W52" s="36"/>
      <c r="X52" s="36"/>
      <c r="Y52" s="36"/>
      <c r="Z52" s="36"/>
      <c r="AA52" s="36"/>
      <c r="AB52" s="36"/>
      <c r="AC52" s="36"/>
      <c r="AD52" s="36"/>
      <c r="AE52" s="36"/>
      <c r="AF52" s="36"/>
      <c r="AG52" s="36"/>
      <c r="AH52" s="36"/>
      <c r="AI52" s="36"/>
      <c r="AJ52" s="36"/>
      <c r="AK52" s="36"/>
      <c r="AL52" s="36"/>
      <c r="AM52" s="36"/>
      <c r="AN52" s="36"/>
      <c r="AO52" s="36"/>
      <c r="AP52" s="36"/>
    </row>
    <row r="53" spans="1:42" ht="12.75" customHeight="1" thickBot="1">
      <c r="A53" s="540" t="s">
        <v>195</v>
      </c>
      <c r="B53" s="541">
        <v>288.25896262000401</v>
      </c>
      <c r="C53" s="541">
        <v>0.73320668079044105</v>
      </c>
      <c r="D53" s="542">
        <v>100</v>
      </c>
      <c r="E53" s="543">
        <v>0.1</v>
      </c>
      <c r="F53" s="544" t="s">
        <v>236</v>
      </c>
      <c r="G53" s="541" t="s">
        <v>235</v>
      </c>
      <c r="H53" s="545" t="s">
        <v>236</v>
      </c>
      <c r="I53" s="546" t="s">
        <v>235</v>
      </c>
      <c r="J53" s="544" t="s">
        <v>236</v>
      </c>
      <c r="K53" s="541" t="s">
        <v>235</v>
      </c>
      <c r="L53" s="545" t="s">
        <v>49</v>
      </c>
      <c r="M53" s="546" t="s">
        <v>235</v>
      </c>
      <c r="N53" s="544" t="s">
        <v>236</v>
      </c>
      <c r="O53" s="541" t="s">
        <v>235</v>
      </c>
      <c r="P53" s="545" t="s">
        <v>49</v>
      </c>
      <c r="Q53" s="548" t="s">
        <v>235</v>
      </c>
      <c r="S53" s="959"/>
      <c r="T53" s="959"/>
      <c r="U53" s="36"/>
      <c r="V53" s="36"/>
      <c r="W53" s="36"/>
      <c r="X53" s="36"/>
      <c r="Y53" s="36"/>
      <c r="Z53" s="36"/>
      <c r="AA53" s="36"/>
      <c r="AB53" s="36"/>
      <c r="AC53" s="36"/>
      <c r="AD53" s="36"/>
      <c r="AE53" s="36"/>
      <c r="AF53" s="36"/>
      <c r="AG53" s="36"/>
      <c r="AH53" s="36"/>
      <c r="AI53" s="36"/>
      <c r="AJ53" s="36"/>
      <c r="AK53" s="36"/>
      <c r="AL53" s="36"/>
      <c r="AM53" s="36"/>
      <c r="AN53" s="36"/>
      <c r="AO53" s="36"/>
      <c r="AP53" s="36"/>
    </row>
    <row r="54" spans="1:42" ht="12.75" customHeight="1" thickBot="1">
      <c r="A54" s="550" t="s">
        <v>22</v>
      </c>
      <c r="B54" s="551">
        <v>285.125835084203</v>
      </c>
      <c r="C54" s="551">
        <v>0.75002194219559604</v>
      </c>
      <c r="D54" s="552">
        <v>85</v>
      </c>
      <c r="E54" s="553">
        <v>0.5</v>
      </c>
      <c r="F54" s="554" t="s">
        <v>236</v>
      </c>
      <c r="G54" s="551" t="s">
        <v>235</v>
      </c>
      <c r="H54" s="555">
        <v>1</v>
      </c>
      <c r="I54" s="556">
        <v>0.2</v>
      </c>
      <c r="J54" s="554" t="s">
        <v>236</v>
      </c>
      <c r="K54" s="551" t="s">
        <v>235</v>
      </c>
      <c r="L54" s="555">
        <v>1</v>
      </c>
      <c r="M54" s="556">
        <v>0.2</v>
      </c>
      <c r="N54" s="554">
        <v>234.30894364752001</v>
      </c>
      <c r="O54" s="551">
        <v>3.3561747016010899</v>
      </c>
      <c r="P54" s="555">
        <v>12</v>
      </c>
      <c r="Q54" s="558">
        <v>0.5</v>
      </c>
      <c r="S54" s="959"/>
      <c r="T54" s="959"/>
      <c r="U54" s="36"/>
      <c r="V54" s="36"/>
      <c r="W54" s="36"/>
      <c r="X54" s="36"/>
      <c r="Y54" s="36"/>
      <c r="Z54" s="36"/>
      <c r="AA54" s="36"/>
      <c r="AB54" s="36"/>
      <c r="AC54" s="36"/>
      <c r="AD54" s="36"/>
      <c r="AE54" s="36"/>
      <c r="AF54" s="36"/>
      <c r="AG54" s="36"/>
      <c r="AH54" s="36"/>
      <c r="AI54" s="36"/>
      <c r="AJ54" s="36"/>
      <c r="AK54" s="36"/>
      <c r="AL54" s="36"/>
      <c r="AM54" s="36"/>
      <c r="AN54" s="36"/>
      <c r="AO54" s="36"/>
      <c r="AP54" s="36"/>
    </row>
    <row r="55" spans="1:42" ht="12.75" customHeight="1" thickBot="1">
      <c r="A55" s="540" t="s">
        <v>196</v>
      </c>
      <c r="B55" s="541">
        <v>286.81103632562099</v>
      </c>
      <c r="C55" s="541">
        <v>0.75298716855236902</v>
      </c>
      <c r="D55" s="542">
        <v>86</v>
      </c>
      <c r="E55" s="543">
        <v>0.3</v>
      </c>
      <c r="F55" s="544" t="s">
        <v>236</v>
      </c>
      <c r="G55" s="541" t="s">
        <v>235</v>
      </c>
      <c r="H55" s="545">
        <v>1</v>
      </c>
      <c r="I55" s="546">
        <v>0.2</v>
      </c>
      <c r="J55" s="544">
        <v>260.44510312722099</v>
      </c>
      <c r="K55" s="541">
        <v>6.16930755930938</v>
      </c>
      <c r="L55" s="545">
        <v>3</v>
      </c>
      <c r="M55" s="546">
        <v>0.3</v>
      </c>
      <c r="N55" s="544">
        <v>231.885099460297</v>
      </c>
      <c r="O55" s="541">
        <v>3.81848808785122</v>
      </c>
      <c r="P55" s="545">
        <v>9</v>
      </c>
      <c r="Q55" s="548">
        <v>0.4</v>
      </c>
      <c r="S55" s="959"/>
      <c r="T55" s="959"/>
      <c r="U55" s="36"/>
      <c r="V55" s="36"/>
      <c r="W55" s="36"/>
      <c r="X55" s="36"/>
      <c r="Y55" s="36"/>
      <c r="Z55" s="36"/>
      <c r="AA55" s="36"/>
      <c r="AB55" s="36"/>
      <c r="AC55" s="36"/>
      <c r="AD55" s="36"/>
      <c r="AE55" s="36"/>
      <c r="AF55" s="36"/>
      <c r="AG55" s="36"/>
      <c r="AH55" s="36"/>
      <c r="AI55" s="36"/>
      <c r="AJ55" s="36"/>
      <c r="AK55" s="36"/>
      <c r="AL55" s="36"/>
      <c r="AM55" s="36"/>
      <c r="AN55" s="36"/>
      <c r="AO55" s="36"/>
      <c r="AP55" s="36"/>
    </row>
    <row r="56" spans="1:42" ht="12.75" customHeight="1" thickBot="1">
      <c r="A56" s="550" t="s">
        <v>24</v>
      </c>
      <c r="B56" s="551">
        <v>259.92549692687498</v>
      </c>
      <c r="C56" s="551">
        <v>0.82418176461017301</v>
      </c>
      <c r="D56" s="552">
        <v>99</v>
      </c>
      <c r="E56" s="553">
        <v>0.2</v>
      </c>
      <c r="F56" s="554">
        <v>255.77221147011301</v>
      </c>
      <c r="G56" s="551">
        <v>8.1859741004721904</v>
      </c>
      <c r="H56" s="555">
        <v>1</v>
      </c>
      <c r="I56" s="556">
        <v>0.2</v>
      </c>
      <c r="J56" s="554" t="s">
        <v>236</v>
      </c>
      <c r="K56" s="551" t="s">
        <v>235</v>
      </c>
      <c r="L56" s="555" t="s">
        <v>49</v>
      </c>
      <c r="M56" s="556" t="s">
        <v>235</v>
      </c>
      <c r="N56" s="554" t="s">
        <v>236</v>
      </c>
      <c r="O56" s="551" t="s">
        <v>235</v>
      </c>
      <c r="P56" s="555" t="s">
        <v>49</v>
      </c>
      <c r="Q56" s="558" t="s">
        <v>235</v>
      </c>
      <c r="S56" s="959"/>
      <c r="T56" s="959"/>
      <c r="U56" s="36"/>
      <c r="V56" s="36"/>
      <c r="W56" s="36"/>
      <c r="X56" s="36"/>
      <c r="Y56" s="36"/>
      <c r="Z56" s="36"/>
      <c r="AA56" s="36"/>
      <c r="AB56" s="36"/>
      <c r="AC56" s="36"/>
      <c r="AD56" s="36"/>
      <c r="AE56" s="36"/>
      <c r="AF56" s="36"/>
      <c r="AG56" s="36"/>
      <c r="AH56" s="36"/>
      <c r="AI56" s="36"/>
      <c r="AJ56" s="36"/>
      <c r="AK56" s="36"/>
      <c r="AL56" s="36"/>
      <c r="AM56" s="36"/>
      <c r="AN56" s="36"/>
      <c r="AO56" s="36"/>
      <c r="AP56" s="36"/>
    </row>
    <row r="57" spans="1:42" ht="12.75" customHeight="1" thickBot="1">
      <c r="A57" s="540" t="s">
        <v>194</v>
      </c>
      <c r="B57" s="541">
        <v>276.21428515999901</v>
      </c>
      <c r="C57" s="541">
        <v>0.92673387790633299</v>
      </c>
      <c r="D57" s="542">
        <v>96</v>
      </c>
      <c r="E57" s="543">
        <v>0.4</v>
      </c>
      <c r="F57" s="544" t="s">
        <v>236</v>
      </c>
      <c r="G57" s="541" t="s">
        <v>235</v>
      </c>
      <c r="H57" s="545" t="s">
        <v>49</v>
      </c>
      <c r="I57" s="546" t="s">
        <v>235</v>
      </c>
      <c r="J57" s="544">
        <v>257.052025616864</v>
      </c>
      <c r="K57" s="541">
        <v>10.5906433785168</v>
      </c>
      <c r="L57" s="545">
        <v>2</v>
      </c>
      <c r="M57" s="546">
        <v>0.3</v>
      </c>
      <c r="N57" s="544">
        <v>267.774728098141</v>
      </c>
      <c r="O57" s="541">
        <v>8.7660510610688203</v>
      </c>
      <c r="P57" s="545">
        <v>2</v>
      </c>
      <c r="Q57" s="548">
        <v>0.3</v>
      </c>
      <c r="S57" s="959"/>
      <c r="T57" s="959"/>
      <c r="U57" s="36"/>
      <c r="V57" s="36"/>
      <c r="W57" s="36"/>
      <c r="X57" s="36"/>
      <c r="Y57" s="36"/>
      <c r="Z57" s="36"/>
      <c r="AA57" s="36"/>
      <c r="AB57" s="36"/>
      <c r="AC57" s="36"/>
      <c r="AD57" s="36"/>
      <c r="AE57" s="36"/>
      <c r="AF57" s="36"/>
      <c r="AG57" s="36"/>
      <c r="AH57" s="36"/>
      <c r="AI57" s="36"/>
      <c r="AJ57" s="36"/>
      <c r="AK57" s="36"/>
      <c r="AL57" s="36"/>
      <c r="AM57" s="36"/>
      <c r="AN57" s="36"/>
      <c r="AO57" s="36"/>
      <c r="AP57" s="36"/>
    </row>
    <row r="58" spans="1:42" ht="12.75" customHeight="1" thickBot="1">
      <c r="A58" s="560" t="s">
        <v>25</v>
      </c>
      <c r="B58" s="561">
        <v>289.34597945083698</v>
      </c>
      <c r="C58" s="561">
        <v>0.94821144276016101</v>
      </c>
      <c r="D58" s="562">
        <v>80</v>
      </c>
      <c r="E58" s="563">
        <v>0.3</v>
      </c>
      <c r="F58" s="564">
        <v>275.26245821195602</v>
      </c>
      <c r="G58" s="561">
        <v>6.3757935669696604</v>
      </c>
      <c r="H58" s="565">
        <v>2</v>
      </c>
      <c r="I58" s="566">
        <v>0.2</v>
      </c>
      <c r="J58" s="564">
        <v>271.70835521468501</v>
      </c>
      <c r="K58" s="561">
        <v>5.4290886904914801</v>
      </c>
      <c r="L58" s="565">
        <v>2</v>
      </c>
      <c r="M58" s="566">
        <v>0.2</v>
      </c>
      <c r="N58" s="564">
        <v>227.577375117749</v>
      </c>
      <c r="O58" s="561">
        <v>2.19866345587364</v>
      </c>
      <c r="P58" s="565">
        <v>15</v>
      </c>
      <c r="Q58" s="568">
        <v>0.2</v>
      </c>
      <c r="S58" s="959"/>
      <c r="T58" s="959"/>
      <c r="U58" s="36"/>
      <c r="V58" s="36"/>
      <c r="W58" s="36"/>
      <c r="X58" s="36"/>
      <c r="Y58" s="36"/>
      <c r="Z58" s="36"/>
      <c r="AA58" s="36"/>
      <c r="AB58" s="36"/>
      <c r="AC58" s="36"/>
      <c r="AD58" s="36"/>
      <c r="AE58" s="36"/>
      <c r="AF58" s="36"/>
      <c r="AG58" s="36"/>
      <c r="AH58" s="36"/>
      <c r="AI58" s="36"/>
      <c r="AJ58" s="36"/>
      <c r="AK58" s="36"/>
      <c r="AL58" s="36"/>
      <c r="AM58" s="36"/>
      <c r="AN58" s="36"/>
      <c r="AO58" s="36"/>
      <c r="AP58" s="36"/>
    </row>
    <row r="59" spans="1:42" ht="13.5" customHeight="1" thickBot="1">
      <c r="A59" s="569" t="s">
        <v>23</v>
      </c>
      <c r="B59" s="570">
        <v>272.39593620223297</v>
      </c>
      <c r="C59" s="570">
        <v>0.190750256065642</v>
      </c>
      <c r="D59" s="571">
        <v>86</v>
      </c>
      <c r="E59" s="572">
        <v>0.1</v>
      </c>
      <c r="F59" s="573">
        <v>256.54197784472899</v>
      </c>
      <c r="G59" s="570">
        <v>1.53450046868704</v>
      </c>
      <c r="H59" s="574">
        <v>2</v>
      </c>
      <c r="I59" s="575">
        <v>0.1</v>
      </c>
      <c r="J59" s="573">
        <v>262.79881942659802</v>
      </c>
      <c r="K59" s="570">
        <v>1.2486490301158</v>
      </c>
      <c r="L59" s="574">
        <v>4</v>
      </c>
      <c r="M59" s="575">
        <v>0.1</v>
      </c>
      <c r="N59" s="573">
        <v>236.65267059321101</v>
      </c>
      <c r="O59" s="570">
        <v>1.06028234162951</v>
      </c>
      <c r="P59" s="574">
        <v>7</v>
      </c>
      <c r="Q59" s="577">
        <v>0.1</v>
      </c>
      <c r="S59" s="959"/>
      <c r="T59" s="959"/>
    </row>
    <row r="60" spans="1:42" ht="12.75" customHeight="1" thickBot="1">
      <c r="A60" s="578" t="s">
        <v>26</v>
      </c>
      <c r="B60" s="579">
        <v>271.78130296992401</v>
      </c>
      <c r="C60" s="579">
        <v>0.21162267859779199</v>
      </c>
      <c r="D60" s="580">
        <v>87</v>
      </c>
      <c r="E60" s="581">
        <v>0.1</v>
      </c>
      <c r="F60" s="582">
        <v>255.592775034602</v>
      </c>
      <c r="G60" s="579">
        <v>1.80247920304645</v>
      </c>
      <c r="H60" s="583">
        <v>2</v>
      </c>
      <c r="I60" s="584">
        <v>0.1</v>
      </c>
      <c r="J60" s="582">
        <v>263.427952866586</v>
      </c>
      <c r="K60" s="579">
        <v>1.3651879542463601</v>
      </c>
      <c r="L60" s="583">
        <v>4</v>
      </c>
      <c r="M60" s="584">
        <v>0.1</v>
      </c>
      <c r="N60" s="582">
        <v>237.95844378838001</v>
      </c>
      <c r="O60" s="579">
        <v>1.2352100035173199</v>
      </c>
      <c r="P60" s="583">
        <v>7</v>
      </c>
      <c r="Q60" s="586">
        <v>0.1</v>
      </c>
      <c r="S60" s="959"/>
      <c r="T60" s="959"/>
    </row>
    <row r="61" spans="1:42" ht="12.75" customHeight="1">
      <c r="S61" s="959"/>
      <c r="T61" s="959"/>
    </row>
    <row r="62" spans="1:42" ht="12.75" customHeight="1">
      <c r="S62" s="959"/>
      <c r="T62" s="959"/>
    </row>
    <row r="63" spans="1:42" ht="12.75" customHeight="1">
      <c r="S63" s="959"/>
      <c r="T63" s="959"/>
    </row>
  </sheetData>
  <sortState ref="A39:T60">
    <sortCondition ref="A39"/>
  </sortState>
  <mergeCells count="8">
    <mergeCell ref="B34:E34"/>
    <mergeCell ref="F34:I34"/>
    <mergeCell ref="J34:M34"/>
    <mergeCell ref="N34:Q34"/>
    <mergeCell ref="B3:E3"/>
    <mergeCell ref="F3:I3"/>
    <mergeCell ref="J3:M3"/>
    <mergeCell ref="N3:Q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T32"/>
  <sheetViews>
    <sheetView showGridLines="0" topLeftCell="A13" workbookViewId="0"/>
  </sheetViews>
  <sheetFormatPr baseColWidth="10" defaultColWidth="8.88671875" defaultRowHeight="12.75" customHeight="1"/>
  <cols>
    <col min="1" max="1" width="12.5546875" style="36" customWidth="1"/>
    <col min="2" max="9" width="12.109375" style="36" customWidth="1"/>
    <col min="10" max="229" width="8.88671875" style="36" customWidth="1"/>
    <col min="230" max="16384" width="8.88671875" style="36"/>
  </cols>
  <sheetData>
    <row r="1" spans="1:20" s="164" customFormat="1" ht="12.75" customHeight="1">
      <c r="A1" s="970" t="s">
        <v>663</v>
      </c>
    </row>
    <row r="2" spans="1:20" ht="15.75" customHeight="1" thickBot="1">
      <c r="A2" s="40"/>
    </row>
    <row r="3" spans="1:20" ht="15.75" customHeight="1" thickBot="1">
      <c r="A3" s="164"/>
      <c r="B3" s="1138" t="s">
        <v>224</v>
      </c>
      <c r="C3" s="1137"/>
      <c r="D3" s="1137"/>
      <c r="E3" s="1137"/>
      <c r="F3" s="1136" t="s">
        <v>53</v>
      </c>
      <c r="G3" s="1137"/>
      <c r="H3" s="1137"/>
      <c r="I3" s="1118"/>
    </row>
    <row r="4" spans="1:20" s="89" customFormat="1" ht="28.5" customHeight="1" thickBot="1">
      <c r="A4" s="195"/>
      <c r="B4" s="90" t="s">
        <v>497</v>
      </c>
      <c r="C4" s="90" t="s">
        <v>498</v>
      </c>
      <c r="D4" s="90" t="s">
        <v>501</v>
      </c>
      <c r="E4" s="688" t="s">
        <v>502</v>
      </c>
      <c r="F4" s="689" t="s">
        <v>497</v>
      </c>
      <c r="G4" s="90" t="s">
        <v>498</v>
      </c>
      <c r="H4" s="90" t="s">
        <v>501</v>
      </c>
      <c r="I4" s="90" t="s">
        <v>502</v>
      </c>
      <c r="J4" s="66"/>
      <c r="K4" s="85"/>
      <c r="L4" s="85"/>
      <c r="M4" s="85"/>
      <c r="N4" s="85"/>
      <c r="O4" s="85"/>
      <c r="P4" s="85"/>
      <c r="Q4" s="85"/>
      <c r="R4" s="85"/>
      <c r="S4" s="85"/>
      <c r="T4" s="85"/>
    </row>
    <row r="5" spans="1:20" s="66" customFormat="1" ht="30" customHeight="1" thickBot="1">
      <c r="A5" s="196" t="s">
        <v>10</v>
      </c>
      <c r="B5" s="68" t="s">
        <v>391</v>
      </c>
      <c r="C5" s="69" t="s">
        <v>408</v>
      </c>
      <c r="D5" s="68" t="s">
        <v>449</v>
      </c>
      <c r="E5" s="616" t="s">
        <v>450</v>
      </c>
      <c r="F5" s="619" t="s">
        <v>399</v>
      </c>
      <c r="G5" s="69" t="s">
        <v>451</v>
      </c>
      <c r="H5" s="68" t="s">
        <v>395</v>
      </c>
      <c r="I5" s="68" t="s">
        <v>452</v>
      </c>
    </row>
    <row r="6" spans="1:20" s="66" customFormat="1" ht="30" customHeight="1" thickBot="1">
      <c r="A6" s="196" t="s">
        <v>9</v>
      </c>
      <c r="B6" s="68" t="s">
        <v>399</v>
      </c>
      <c r="C6" s="68" t="s">
        <v>454</v>
      </c>
      <c r="D6" s="68" t="s">
        <v>455</v>
      </c>
      <c r="E6" s="616" t="s">
        <v>392</v>
      </c>
      <c r="F6" s="619" t="s">
        <v>359</v>
      </c>
      <c r="G6" s="68" t="s">
        <v>456</v>
      </c>
      <c r="H6" s="68" t="s">
        <v>404</v>
      </c>
      <c r="I6" s="68" t="s">
        <v>386</v>
      </c>
    </row>
    <row r="7" spans="1:20" s="66" customFormat="1" ht="30" customHeight="1" thickBot="1">
      <c r="A7" s="196" t="s">
        <v>11</v>
      </c>
      <c r="B7" s="68" t="s">
        <v>382</v>
      </c>
      <c r="C7" s="69" t="s">
        <v>407</v>
      </c>
      <c r="D7" s="68" t="s">
        <v>404</v>
      </c>
      <c r="E7" s="616" t="s">
        <v>457</v>
      </c>
      <c r="F7" s="619" t="s">
        <v>458</v>
      </c>
      <c r="G7" s="69" t="s">
        <v>459</v>
      </c>
      <c r="H7" s="68" t="s">
        <v>460</v>
      </c>
      <c r="I7" s="68" t="s">
        <v>359</v>
      </c>
    </row>
    <row r="8" spans="1:20" s="66" customFormat="1" ht="30" customHeight="1" thickBot="1">
      <c r="A8" s="196" t="s">
        <v>12</v>
      </c>
      <c r="B8" s="68" t="s">
        <v>397</v>
      </c>
      <c r="C8" s="68" t="s">
        <v>395</v>
      </c>
      <c r="D8" s="68" t="s">
        <v>358</v>
      </c>
      <c r="E8" s="616" t="s">
        <v>396</v>
      </c>
      <c r="F8" s="619" t="s">
        <v>359</v>
      </c>
      <c r="G8" s="68" t="s">
        <v>359</v>
      </c>
      <c r="H8" s="68" t="s">
        <v>395</v>
      </c>
      <c r="I8" s="68" t="s">
        <v>396</v>
      </c>
    </row>
    <row r="9" spans="1:20" s="66" customFormat="1" ht="30" customHeight="1" thickBot="1">
      <c r="A9" s="196" t="s">
        <v>14</v>
      </c>
      <c r="B9" s="68" t="s">
        <v>355</v>
      </c>
      <c r="C9" s="69" t="s">
        <v>236</v>
      </c>
      <c r="D9" s="68" t="s">
        <v>358</v>
      </c>
      <c r="E9" s="616" t="s">
        <v>396</v>
      </c>
      <c r="F9" s="619" t="s">
        <v>381</v>
      </c>
      <c r="G9" s="69" t="s">
        <v>236</v>
      </c>
      <c r="H9" s="68" t="s">
        <v>405</v>
      </c>
      <c r="I9" s="68" t="s">
        <v>406</v>
      </c>
    </row>
    <row r="10" spans="1:20" s="66" customFormat="1" ht="30" customHeight="1" thickBot="1">
      <c r="A10" s="196" t="s">
        <v>13</v>
      </c>
      <c r="B10" s="68" t="s">
        <v>448</v>
      </c>
      <c r="C10" s="69" t="s">
        <v>236</v>
      </c>
      <c r="D10" s="69" t="s">
        <v>236</v>
      </c>
      <c r="E10" s="617" t="s">
        <v>236</v>
      </c>
      <c r="F10" s="619" t="s">
        <v>355</v>
      </c>
      <c r="G10" s="69" t="s">
        <v>236</v>
      </c>
      <c r="H10" s="69" t="s">
        <v>236</v>
      </c>
      <c r="I10" s="69" t="s">
        <v>236</v>
      </c>
    </row>
    <row r="11" spans="1:20" s="66" customFormat="1" ht="30" customHeight="1" thickBot="1">
      <c r="A11" s="196" t="s">
        <v>15</v>
      </c>
      <c r="B11" s="68" t="s">
        <v>391</v>
      </c>
      <c r="C11" s="69" t="s">
        <v>236</v>
      </c>
      <c r="D11" s="68" t="s">
        <v>393</v>
      </c>
      <c r="E11" s="616" t="s">
        <v>443</v>
      </c>
      <c r="F11" s="619" t="s">
        <v>403</v>
      </c>
      <c r="G11" s="69" t="s">
        <v>236</v>
      </c>
      <c r="H11" s="68" t="s">
        <v>394</v>
      </c>
      <c r="I11" s="68" t="s">
        <v>398</v>
      </c>
    </row>
    <row r="12" spans="1:20" s="66" customFormat="1" ht="30" customHeight="1" thickBot="1">
      <c r="A12" s="196" t="s">
        <v>197</v>
      </c>
      <c r="B12" s="68" t="s">
        <v>391</v>
      </c>
      <c r="C12" s="615" t="s">
        <v>421</v>
      </c>
      <c r="D12" s="68" t="s">
        <v>397</v>
      </c>
      <c r="E12" s="698" t="s">
        <v>420</v>
      </c>
      <c r="F12" s="619" t="s">
        <v>389</v>
      </c>
      <c r="G12" s="69" t="s">
        <v>468</v>
      </c>
      <c r="H12" s="615" t="s">
        <v>434</v>
      </c>
      <c r="I12" s="69" t="s">
        <v>435</v>
      </c>
    </row>
    <row r="13" spans="1:20" s="66" customFormat="1" ht="30" customHeight="1" thickBot="1">
      <c r="A13" s="196" t="s">
        <v>16</v>
      </c>
      <c r="B13" s="68" t="s">
        <v>391</v>
      </c>
      <c r="C13" s="69" t="s">
        <v>444</v>
      </c>
      <c r="D13" s="68" t="s">
        <v>445</v>
      </c>
      <c r="E13" s="616" t="s">
        <v>446</v>
      </c>
      <c r="F13" s="619" t="s">
        <v>399</v>
      </c>
      <c r="G13" s="69" t="s">
        <v>410</v>
      </c>
      <c r="H13" s="68" t="s">
        <v>417</v>
      </c>
      <c r="I13" s="68" t="s">
        <v>447</v>
      </c>
    </row>
    <row r="14" spans="1:20" s="66" customFormat="1" ht="30" customHeight="1" thickBot="1">
      <c r="A14" s="196" t="s">
        <v>18</v>
      </c>
      <c r="B14" s="68" t="s">
        <v>357</v>
      </c>
      <c r="C14" s="68" t="s">
        <v>464</v>
      </c>
      <c r="D14" s="68" t="s">
        <v>381</v>
      </c>
      <c r="E14" s="616" t="s">
        <v>402</v>
      </c>
      <c r="F14" s="619" t="s">
        <v>395</v>
      </c>
      <c r="G14" s="68" t="s">
        <v>465</v>
      </c>
      <c r="H14" s="68" t="s">
        <v>397</v>
      </c>
      <c r="I14" s="68" t="s">
        <v>466</v>
      </c>
    </row>
    <row r="15" spans="1:20" s="66" customFormat="1" ht="30" customHeight="1" thickBot="1">
      <c r="A15" s="196" t="s">
        <v>19</v>
      </c>
      <c r="B15" s="68" t="s">
        <v>392</v>
      </c>
      <c r="C15" s="615" t="s">
        <v>438</v>
      </c>
      <c r="D15" s="68" t="s">
        <v>439</v>
      </c>
      <c r="E15" s="698" t="s">
        <v>440</v>
      </c>
      <c r="F15" s="619" t="s">
        <v>402</v>
      </c>
      <c r="G15" s="69" t="s">
        <v>441</v>
      </c>
      <c r="H15" s="68" t="s">
        <v>439</v>
      </c>
      <c r="I15" s="68" t="s">
        <v>442</v>
      </c>
    </row>
    <row r="16" spans="1:20" s="66" customFormat="1" ht="30" customHeight="1" thickBot="1">
      <c r="A16" s="196" t="s">
        <v>469</v>
      </c>
      <c r="B16" s="68" t="s">
        <v>357</v>
      </c>
      <c r="C16" s="68" t="s">
        <v>423</v>
      </c>
      <c r="D16" s="68" t="s">
        <v>402</v>
      </c>
      <c r="E16" s="617" t="s">
        <v>424</v>
      </c>
      <c r="F16" s="619" t="s">
        <v>403</v>
      </c>
      <c r="G16" s="68" t="s">
        <v>393</v>
      </c>
      <c r="H16" s="68" t="s">
        <v>415</v>
      </c>
      <c r="I16" s="615" t="s">
        <v>437</v>
      </c>
    </row>
    <row r="17" spans="1:9" s="66" customFormat="1" ht="30" customHeight="1" thickBot="1">
      <c r="A17" s="918" t="s">
        <v>505</v>
      </c>
      <c r="B17" s="68" t="s">
        <v>360</v>
      </c>
      <c r="C17" s="915" t="s">
        <v>548</v>
      </c>
      <c r="D17" s="915" t="s">
        <v>546</v>
      </c>
      <c r="E17" s="915" t="s">
        <v>547</v>
      </c>
      <c r="F17" s="619" t="s">
        <v>354</v>
      </c>
      <c r="G17" s="915" t="s">
        <v>541</v>
      </c>
      <c r="H17" s="915" t="s">
        <v>542</v>
      </c>
      <c r="I17" s="915" t="s">
        <v>543</v>
      </c>
    </row>
    <row r="18" spans="1:9" s="66" customFormat="1" ht="30" customHeight="1" thickBot="1">
      <c r="A18" s="196" t="s">
        <v>517</v>
      </c>
      <c r="B18" s="68" t="s">
        <v>388</v>
      </c>
      <c r="C18" s="69" t="s">
        <v>419</v>
      </c>
      <c r="D18" s="68" t="s">
        <v>399</v>
      </c>
      <c r="E18" s="616" t="s">
        <v>395</v>
      </c>
      <c r="F18" s="619" t="s">
        <v>385</v>
      </c>
      <c r="G18" s="69" t="s">
        <v>431</v>
      </c>
      <c r="H18" s="68" t="s">
        <v>432</v>
      </c>
      <c r="I18" s="615" t="s">
        <v>433</v>
      </c>
    </row>
    <row r="19" spans="1:9" s="66" customFormat="1" ht="30" customHeight="1" thickBot="1">
      <c r="A19" s="196" t="s">
        <v>20</v>
      </c>
      <c r="B19" s="68" t="s">
        <v>360</v>
      </c>
      <c r="C19" s="69" t="s">
        <v>236</v>
      </c>
      <c r="D19" s="68" t="s">
        <v>403</v>
      </c>
      <c r="E19" s="616" t="s">
        <v>396</v>
      </c>
      <c r="F19" s="619" t="s">
        <v>390</v>
      </c>
      <c r="G19" s="69" t="s">
        <v>236</v>
      </c>
      <c r="H19" s="68" t="s">
        <v>386</v>
      </c>
      <c r="I19" s="68" t="s">
        <v>396</v>
      </c>
    </row>
    <row r="20" spans="1:9" s="66" customFormat="1" ht="30" customHeight="1" thickBot="1">
      <c r="A20" s="196" t="s">
        <v>21</v>
      </c>
      <c r="B20" s="69" t="s">
        <v>411</v>
      </c>
      <c r="C20" s="69" t="s">
        <v>412</v>
      </c>
      <c r="D20" s="69" t="s">
        <v>413</v>
      </c>
      <c r="E20" s="617" t="s">
        <v>414</v>
      </c>
      <c r="F20" s="620" t="s">
        <v>409</v>
      </c>
      <c r="G20" s="69" t="s">
        <v>467</v>
      </c>
      <c r="H20" s="615" t="s">
        <v>425</v>
      </c>
      <c r="I20" s="615" t="s">
        <v>426</v>
      </c>
    </row>
    <row r="21" spans="1:9" s="66" customFormat="1" ht="30" customHeight="1" thickBot="1">
      <c r="A21" s="196" t="s">
        <v>195</v>
      </c>
      <c r="B21" s="68" t="s">
        <v>394</v>
      </c>
      <c r="C21" s="69" t="s">
        <v>236</v>
      </c>
      <c r="D21" s="69" t="s">
        <v>236</v>
      </c>
      <c r="E21" s="617" t="s">
        <v>236</v>
      </c>
      <c r="F21" s="619" t="s">
        <v>404</v>
      </c>
      <c r="G21" s="69" t="s">
        <v>236</v>
      </c>
      <c r="H21" s="69" t="s">
        <v>236</v>
      </c>
      <c r="I21" s="69" t="s">
        <v>236</v>
      </c>
    </row>
    <row r="22" spans="1:9" s="66" customFormat="1" ht="30" customHeight="1" thickBot="1">
      <c r="A22" s="196" t="s">
        <v>22</v>
      </c>
      <c r="B22" s="68" t="s">
        <v>399</v>
      </c>
      <c r="C22" s="69" t="s">
        <v>236</v>
      </c>
      <c r="D22" s="69" t="s">
        <v>236</v>
      </c>
      <c r="E22" s="616" t="s">
        <v>357</v>
      </c>
      <c r="F22" s="619" t="s">
        <v>392</v>
      </c>
      <c r="G22" s="69" t="s">
        <v>236</v>
      </c>
      <c r="H22" s="69" t="s">
        <v>236</v>
      </c>
      <c r="I22" s="68" t="s">
        <v>453</v>
      </c>
    </row>
    <row r="23" spans="1:9" s="66" customFormat="1" ht="30" customHeight="1" thickBot="1">
      <c r="A23" s="196" t="s">
        <v>196</v>
      </c>
      <c r="B23" s="68" t="s">
        <v>405</v>
      </c>
      <c r="C23" s="69" t="s">
        <v>236</v>
      </c>
      <c r="D23" s="68" t="s">
        <v>395</v>
      </c>
      <c r="E23" s="616" t="s">
        <v>461</v>
      </c>
      <c r="F23" s="619" t="s">
        <v>406</v>
      </c>
      <c r="G23" s="69" t="s">
        <v>236</v>
      </c>
      <c r="H23" s="68" t="s">
        <v>462</v>
      </c>
      <c r="I23" s="68" t="s">
        <v>463</v>
      </c>
    </row>
    <row r="24" spans="1:9" s="66" customFormat="1" ht="30" customHeight="1" thickBot="1">
      <c r="A24" s="196" t="s">
        <v>24</v>
      </c>
      <c r="B24" s="68" t="s">
        <v>360</v>
      </c>
      <c r="C24" s="69" t="s">
        <v>422</v>
      </c>
      <c r="D24" s="69" t="s">
        <v>236</v>
      </c>
      <c r="E24" s="617" t="s">
        <v>236</v>
      </c>
      <c r="F24" s="619" t="s">
        <v>354</v>
      </c>
      <c r="G24" s="69" t="s">
        <v>436</v>
      </c>
      <c r="H24" s="69" t="s">
        <v>236</v>
      </c>
      <c r="I24" s="69" t="s">
        <v>236</v>
      </c>
    </row>
    <row r="25" spans="1:9" s="66" customFormat="1" ht="30" customHeight="1" thickBot="1">
      <c r="A25" s="196" t="s">
        <v>194</v>
      </c>
      <c r="B25" s="68" t="s">
        <v>382</v>
      </c>
      <c r="C25" s="69" t="s">
        <v>236</v>
      </c>
      <c r="D25" s="68" t="s">
        <v>416</v>
      </c>
      <c r="E25" s="616" t="s">
        <v>415</v>
      </c>
      <c r="F25" s="619" t="s">
        <v>395</v>
      </c>
      <c r="G25" s="69" t="s">
        <v>236</v>
      </c>
      <c r="H25" s="68" t="s">
        <v>427</v>
      </c>
      <c r="I25" s="68" t="s">
        <v>428</v>
      </c>
    </row>
    <row r="26" spans="1:9" s="66" customFormat="1" ht="30" customHeight="1" thickBot="1">
      <c r="A26" s="690" t="s">
        <v>25</v>
      </c>
      <c r="B26" s="691" t="s">
        <v>403</v>
      </c>
      <c r="C26" s="691" t="s">
        <v>417</v>
      </c>
      <c r="D26" s="691" t="s">
        <v>392</v>
      </c>
      <c r="E26" s="914" t="s">
        <v>418</v>
      </c>
      <c r="F26" s="692" t="s">
        <v>394</v>
      </c>
      <c r="G26" s="691" t="s">
        <v>429</v>
      </c>
      <c r="H26" s="691" t="s">
        <v>402</v>
      </c>
      <c r="I26" s="691" t="s">
        <v>430</v>
      </c>
    </row>
    <row r="27" spans="1:9" s="66" customFormat="1" ht="30" customHeight="1" thickBot="1">
      <c r="A27" s="693" t="s">
        <v>23</v>
      </c>
      <c r="B27" s="694" t="s">
        <v>388</v>
      </c>
      <c r="C27" s="699" t="s">
        <v>544</v>
      </c>
      <c r="D27" s="694" t="s">
        <v>395</v>
      </c>
      <c r="E27" s="695" t="s">
        <v>359</v>
      </c>
      <c r="F27" s="696" t="s">
        <v>357</v>
      </c>
      <c r="G27" s="916" t="s">
        <v>539</v>
      </c>
      <c r="H27" s="694" t="s">
        <v>358</v>
      </c>
      <c r="I27" s="694" t="s">
        <v>359</v>
      </c>
    </row>
    <row r="28" spans="1:9" s="66" customFormat="1" ht="30" customHeight="1" thickBot="1">
      <c r="A28" s="197" t="s">
        <v>26</v>
      </c>
      <c r="B28" s="67" t="s">
        <v>382</v>
      </c>
      <c r="C28" s="917" t="s">
        <v>545</v>
      </c>
      <c r="D28" s="67" t="s">
        <v>398</v>
      </c>
      <c r="E28" s="618" t="s">
        <v>388</v>
      </c>
      <c r="F28" s="621" t="s">
        <v>387</v>
      </c>
      <c r="G28" s="697" t="s">
        <v>540</v>
      </c>
      <c r="H28" s="67" t="s">
        <v>399</v>
      </c>
      <c r="I28" s="67" t="s">
        <v>357</v>
      </c>
    </row>
    <row r="29" spans="1:9" s="70" customFormat="1" ht="12.75" customHeight="1">
      <c r="A29" s="1134"/>
      <c r="B29" s="1135"/>
    </row>
    <row r="30" spans="1:9" s="70" customFormat="1" ht="12.75" customHeight="1">
      <c r="A30" s="87"/>
      <c r="B30" s="86"/>
    </row>
    <row r="31" spans="1:9" s="70" customFormat="1" ht="12.75" customHeight="1">
      <c r="A31" s="87"/>
      <c r="B31" s="86"/>
    </row>
    <row r="32" spans="1:9" s="70" customFormat="1" ht="12.75" customHeight="1">
      <c r="A32" s="87"/>
      <c r="B32" s="86"/>
    </row>
  </sheetData>
  <sortState ref="A8:I27">
    <sortCondition ref="A7"/>
  </sortState>
  <mergeCells count="3">
    <mergeCell ref="A29:B29"/>
    <mergeCell ref="F3:I3"/>
    <mergeCell ref="B3:E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CY481"/>
  <sheetViews>
    <sheetView showGridLines="0" zoomScale="80" zoomScaleNormal="80" workbookViewId="0">
      <selection activeCell="A33" sqref="A32:A33"/>
    </sheetView>
  </sheetViews>
  <sheetFormatPr baseColWidth="10" defaultColWidth="8.88671875" defaultRowHeight="12.75" customHeight="1"/>
  <cols>
    <col min="1" max="1" width="15.5546875" style="178" customWidth="1"/>
    <col min="2" max="2" width="6.6640625" style="183" customWidth="1"/>
    <col min="3" max="13" width="5.5546875" style="183" customWidth="1"/>
    <col min="14" max="14" width="7" style="183" customWidth="1"/>
    <col min="15" max="25" width="5.5546875" style="183" customWidth="1"/>
    <col min="26" max="72" width="8.88671875" style="58" customWidth="1"/>
    <col min="73" max="103" width="8.88671875" style="43" customWidth="1"/>
    <col min="104" max="198" width="8.88671875" style="39" customWidth="1"/>
    <col min="199" max="16384" width="8.88671875" style="39"/>
  </cols>
  <sheetData>
    <row r="1" spans="1:103" s="958" customFormat="1" ht="12.75" customHeight="1">
      <c r="A1" s="980" t="s">
        <v>664</v>
      </c>
      <c r="B1" s="183"/>
      <c r="C1" s="183"/>
      <c r="D1" s="183"/>
      <c r="E1" s="183"/>
      <c r="F1" s="183"/>
      <c r="G1" s="183"/>
      <c r="H1" s="183"/>
      <c r="I1" s="183"/>
      <c r="J1" s="183"/>
      <c r="K1" s="183"/>
      <c r="L1" s="183"/>
      <c r="M1" s="183"/>
      <c r="N1" s="183"/>
      <c r="O1" s="183"/>
      <c r="P1" s="183"/>
      <c r="Q1" s="183"/>
      <c r="R1" s="183"/>
      <c r="S1" s="183"/>
      <c r="T1" s="183"/>
      <c r="U1" s="183"/>
      <c r="V1" s="183"/>
      <c r="W1" s="183"/>
      <c r="X1" s="183"/>
      <c r="Y1" s="183"/>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row>
    <row r="2" spans="1:103" ht="12.75" customHeight="1">
      <c r="A2" s="963"/>
      <c r="Z2" s="43"/>
      <c r="AA2" s="43"/>
      <c r="AB2" s="43"/>
      <c r="AC2" s="43"/>
      <c r="AD2" s="43"/>
      <c r="AE2" s="43"/>
      <c r="AF2" s="43"/>
      <c r="AG2" s="43"/>
      <c r="AH2" s="43"/>
      <c r="AI2" s="43"/>
      <c r="AJ2" s="43"/>
      <c r="AK2" s="43"/>
      <c r="AL2" s="43"/>
      <c r="AM2" s="43"/>
      <c r="AN2" s="43"/>
      <c r="AO2" s="43"/>
      <c r="AP2" s="43"/>
      <c r="AQ2" s="43"/>
      <c r="AR2" s="43"/>
    </row>
    <row r="3" spans="1:103" s="958" customFormat="1" ht="12.75" customHeight="1" thickBot="1">
      <c r="A3" s="963"/>
      <c r="B3" s="183"/>
      <c r="C3" s="183"/>
      <c r="D3" s="183"/>
      <c r="E3" s="183"/>
      <c r="F3" s="183"/>
      <c r="G3" s="183"/>
      <c r="H3" s="183"/>
      <c r="I3" s="183"/>
      <c r="J3" s="183"/>
      <c r="K3" s="183"/>
      <c r="L3" s="183"/>
      <c r="M3" s="183"/>
      <c r="N3" s="183"/>
      <c r="O3" s="183"/>
      <c r="P3" s="183"/>
      <c r="Q3" s="183"/>
      <c r="R3" s="183"/>
      <c r="S3" s="183"/>
      <c r="T3" s="183"/>
      <c r="U3" s="183"/>
      <c r="V3" s="183"/>
      <c r="W3" s="183"/>
      <c r="X3" s="183"/>
      <c r="Y3" s="183"/>
      <c r="Z3" s="43"/>
      <c r="AA3" s="43"/>
      <c r="AB3" s="43"/>
      <c r="AC3" s="43"/>
      <c r="AD3" s="43"/>
      <c r="AE3" s="43"/>
      <c r="AF3" s="43"/>
      <c r="AG3" s="43"/>
      <c r="AH3" s="43"/>
      <c r="AI3" s="43"/>
      <c r="AJ3" s="43"/>
      <c r="AK3" s="43"/>
      <c r="AL3" s="43"/>
      <c r="AM3" s="43"/>
      <c r="AN3" s="43"/>
      <c r="AO3" s="43"/>
      <c r="AP3" s="43"/>
      <c r="AQ3" s="43"/>
      <c r="AR3" s="43"/>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row>
    <row r="4" spans="1:103" ht="12.75" customHeight="1" thickBot="1">
      <c r="B4" s="1139" t="s">
        <v>268</v>
      </c>
      <c r="C4" s="1140"/>
      <c r="D4" s="1140"/>
      <c r="E4" s="1140"/>
      <c r="F4" s="1140"/>
      <c r="G4" s="1140"/>
      <c r="H4" s="1140"/>
      <c r="I4" s="1140"/>
      <c r="J4" s="1140"/>
      <c r="K4" s="1140"/>
      <c r="L4" s="1140"/>
      <c r="M4" s="1141"/>
      <c r="N4" s="1142" t="s">
        <v>267</v>
      </c>
      <c r="O4" s="1140"/>
      <c r="P4" s="1140"/>
      <c r="Q4" s="1140"/>
      <c r="R4" s="1140"/>
      <c r="S4" s="1140"/>
      <c r="T4" s="1140"/>
      <c r="U4" s="1140"/>
      <c r="V4" s="1140"/>
      <c r="W4" s="1140"/>
      <c r="X4" s="1140"/>
      <c r="Y4" s="1140"/>
      <c r="Z4" s="43"/>
      <c r="AA4" s="43"/>
      <c r="AB4" s="43"/>
      <c r="AC4" s="43"/>
      <c r="AD4" s="43"/>
      <c r="AE4" s="43"/>
      <c r="AF4" s="43"/>
      <c r="AG4" s="43"/>
      <c r="AH4" s="43"/>
      <c r="AI4" s="43"/>
      <c r="AJ4" s="43"/>
      <c r="AK4" s="43"/>
      <c r="AL4" s="43"/>
      <c r="AM4" s="43"/>
      <c r="AN4" s="43"/>
      <c r="AO4" s="43"/>
      <c r="AP4" s="43"/>
      <c r="AQ4" s="43"/>
      <c r="AR4" s="43"/>
      <c r="AS4" s="43"/>
      <c r="AT4" s="43"/>
    </row>
    <row r="5" spans="1:103" s="54" customFormat="1" ht="22.95" customHeight="1" thickBot="1">
      <c r="A5" s="174"/>
      <c r="B5" s="700" t="s">
        <v>266</v>
      </c>
      <c r="C5" s="700" t="s">
        <v>31</v>
      </c>
      <c r="D5" s="700" t="s">
        <v>265</v>
      </c>
      <c r="E5" s="700" t="s">
        <v>31</v>
      </c>
      <c r="F5" s="700" t="s">
        <v>264</v>
      </c>
      <c r="G5" s="700" t="s">
        <v>31</v>
      </c>
      <c r="H5" s="700" t="s">
        <v>263</v>
      </c>
      <c r="I5" s="700" t="s">
        <v>31</v>
      </c>
      <c r="J5" s="700" t="s">
        <v>262</v>
      </c>
      <c r="K5" s="700" t="s">
        <v>31</v>
      </c>
      <c r="L5" s="700" t="s">
        <v>261</v>
      </c>
      <c r="M5" s="701" t="s">
        <v>31</v>
      </c>
      <c r="N5" s="702" t="s">
        <v>266</v>
      </c>
      <c r="O5" s="700" t="s">
        <v>31</v>
      </c>
      <c r="P5" s="700" t="s">
        <v>265</v>
      </c>
      <c r="Q5" s="700" t="s">
        <v>31</v>
      </c>
      <c r="R5" s="700" t="s">
        <v>264</v>
      </c>
      <c r="S5" s="700" t="s">
        <v>31</v>
      </c>
      <c r="T5" s="700" t="s">
        <v>263</v>
      </c>
      <c r="U5" s="700" t="s">
        <v>31</v>
      </c>
      <c r="V5" s="700" t="s">
        <v>262</v>
      </c>
      <c r="W5" s="700" t="s">
        <v>31</v>
      </c>
      <c r="X5" s="700" t="s">
        <v>261</v>
      </c>
      <c r="Y5" s="700" t="s">
        <v>31</v>
      </c>
      <c r="Z5" s="53"/>
      <c r="AA5" s="53"/>
      <c r="AB5" s="53"/>
      <c r="AC5" s="53"/>
      <c r="AD5" s="53"/>
      <c r="AE5" s="53"/>
      <c r="AF5" s="53"/>
      <c r="AG5" s="53"/>
      <c r="AH5" s="53"/>
      <c r="AI5" s="53"/>
      <c r="AJ5" s="53"/>
      <c r="AK5" s="53"/>
      <c r="AL5" s="53"/>
      <c r="AM5" s="53"/>
      <c r="AN5" s="53"/>
      <c r="AO5" s="53"/>
      <c r="AP5" s="53"/>
      <c r="AQ5" s="53"/>
      <c r="AR5" s="53"/>
      <c r="AS5" s="53"/>
      <c r="AT5" s="53"/>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row>
    <row r="6" spans="1:103" ht="12.75" customHeight="1" thickBot="1">
      <c r="A6" s="808" t="s">
        <v>10</v>
      </c>
      <c r="B6" s="835">
        <v>2.31831625263092</v>
      </c>
      <c r="C6" s="835">
        <v>0.34393207315191998</v>
      </c>
      <c r="D6" s="835">
        <v>12.0860213640672</v>
      </c>
      <c r="E6" s="835">
        <v>0.72265260475131199</v>
      </c>
      <c r="F6" s="835">
        <v>33.971510330546501</v>
      </c>
      <c r="G6" s="835">
        <v>1.09049301478639</v>
      </c>
      <c r="H6" s="835">
        <v>39.699614305281102</v>
      </c>
      <c r="I6" s="835">
        <v>1.0978457344941699</v>
      </c>
      <c r="J6" s="835">
        <v>11.377819985288699</v>
      </c>
      <c r="K6" s="835">
        <v>0.75134842862232898</v>
      </c>
      <c r="L6" s="835">
        <v>0.54671776218549395</v>
      </c>
      <c r="M6" s="919">
        <v>0.19210226056729501</v>
      </c>
      <c r="N6" s="920">
        <v>9.5160197749607001</v>
      </c>
      <c r="O6" s="835">
        <v>1.5300023365570301</v>
      </c>
      <c r="P6" s="835">
        <v>29.1743595612867</v>
      </c>
      <c r="Q6" s="835">
        <v>2.5409770546863402</v>
      </c>
      <c r="R6" s="835">
        <v>37.348015177420102</v>
      </c>
      <c r="S6" s="835">
        <v>3.13058427245597</v>
      </c>
      <c r="T6" s="835">
        <v>20.090371710344801</v>
      </c>
      <c r="U6" s="835">
        <v>1.96609816475504</v>
      </c>
      <c r="V6" s="835">
        <v>3.7608760574925402</v>
      </c>
      <c r="W6" s="835">
        <v>1.1071499811610901</v>
      </c>
      <c r="X6" s="835" t="s">
        <v>49</v>
      </c>
      <c r="Y6" s="835" t="s">
        <v>235</v>
      </c>
      <c r="Z6" s="43"/>
      <c r="AA6" s="43"/>
      <c r="AB6" s="43"/>
      <c r="AC6" s="43"/>
      <c r="AD6" s="43"/>
      <c r="AE6" s="43"/>
      <c r="AF6" s="43"/>
      <c r="AG6" s="43"/>
      <c r="AH6" s="43"/>
      <c r="AI6" s="43"/>
      <c r="AJ6" s="43"/>
      <c r="AK6" s="43"/>
      <c r="AL6" s="43"/>
      <c r="AM6" s="43"/>
      <c r="AN6" s="43"/>
      <c r="AO6" s="43"/>
      <c r="AP6" s="43"/>
      <c r="AQ6" s="43"/>
      <c r="AR6" s="43"/>
      <c r="AS6" s="43"/>
      <c r="AT6" s="43"/>
    </row>
    <row r="7" spans="1:103" ht="12.75" customHeight="1" thickBot="1">
      <c r="A7" s="807" t="s">
        <v>9</v>
      </c>
      <c r="B7" s="51">
        <v>1.78296860848645</v>
      </c>
      <c r="C7" s="51">
        <v>0.26985732355097303</v>
      </c>
      <c r="D7" s="51">
        <v>8.7683307577692204</v>
      </c>
      <c r="E7" s="51">
        <v>0.58486718999008802</v>
      </c>
      <c r="F7" s="51">
        <v>29.787958743683799</v>
      </c>
      <c r="G7" s="51">
        <v>0.833927368326009</v>
      </c>
      <c r="H7" s="51">
        <v>41.814736170876998</v>
      </c>
      <c r="I7" s="51">
        <v>1.0560678413854701</v>
      </c>
      <c r="J7" s="51">
        <v>16.5188773822846</v>
      </c>
      <c r="K7" s="51">
        <v>0.87089873605710699</v>
      </c>
      <c r="L7" s="51">
        <v>1.3271283368989</v>
      </c>
      <c r="M7" s="705">
        <v>0.243489261609241</v>
      </c>
      <c r="N7" s="706">
        <v>6.8158033168907401</v>
      </c>
      <c r="O7" s="51">
        <v>0.71924724099440696</v>
      </c>
      <c r="P7" s="51">
        <v>11.740616732690301</v>
      </c>
      <c r="Q7" s="51">
        <v>1.06724775166508</v>
      </c>
      <c r="R7" s="51">
        <v>29.578087893633398</v>
      </c>
      <c r="S7" s="51">
        <v>1.49602244787404</v>
      </c>
      <c r="T7" s="51">
        <v>35.825023824424299</v>
      </c>
      <c r="U7" s="51">
        <v>1.6403357132032399</v>
      </c>
      <c r="V7" s="51">
        <v>14.692294976779401</v>
      </c>
      <c r="W7" s="51">
        <v>1.25236326072405</v>
      </c>
      <c r="X7" s="51">
        <v>1.34817325558178</v>
      </c>
      <c r="Y7" s="51">
        <v>0.47178027306923997</v>
      </c>
      <c r="Z7" s="43"/>
      <c r="AA7" s="43"/>
      <c r="AB7" s="43"/>
      <c r="AC7" s="43"/>
      <c r="AD7" s="43"/>
      <c r="AE7" s="43"/>
      <c r="AF7" s="43"/>
      <c r="AG7" s="43"/>
      <c r="AH7" s="43"/>
      <c r="AI7" s="43"/>
      <c r="AJ7" s="43"/>
      <c r="AK7" s="43"/>
      <c r="AL7" s="43"/>
      <c r="AM7" s="43"/>
      <c r="AN7" s="43"/>
      <c r="AO7" s="43"/>
      <c r="AP7" s="43"/>
      <c r="AQ7" s="43"/>
      <c r="AR7" s="43"/>
      <c r="AS7" s="43"/>
      <c r="AT7" s="43"/>
    </row>
    <row r="8" spans="1:103" ht="12.75" customHeight="1" thickBot="1">
      <c r="A8" s="175" t="s">
        <v>11</v>
      </c>
      <c r="B8" s="49">
        <v>1.0664041707767999</v>
      </c>
      <c r="C8" s="49">
        <v>0.281464859383389</v>
      </c>
      <c r="D8" s="49">
        <v>11.185732103701101</v>
      </c>
      <c r="E8" s="49">
        <v>0.69378315865603501</v>
      </c>
      <c r="F8" s="49">
        <v>38.281199234724099</v>
      </c>
      <c r="G8" s="49">
        <v>1.0038581605275001</v>
      </c>
      <c r="H8" s="49">
        <v>40.506105392163398</v>
      </c>
      <c r="I8" s="49">
        <v>0.98497323455929697</v>
      </c>
      <c r="J8" s="49">
        <v>8.6731878733568504</v>
      </c>
      <c r="K8" s="49">
        <v>0.53857793214318095</v>
      </c>
      <c r="L8" s="49" t="s">
        <v>49</v>
      </c>
      <c r="M8" s="703" t="s">
        <v>235</v>
      </c>
      <c r="N8" s="704">
        <v>9.86535422230852</v>
      </c>
      <c r="O8" s="49">
        <v>1.26527924487767</v>
      </c>
      <c r="P8" s="49">
        <v>22.779462744516302</v>
      </c>
      <c r="Q8" s="49">
        <v>1.8362814557610001</v>
      </c>
      <c r="R8" s="49">
        <v>35.691361578276798</v>
      </c>
      <c r="S8" s="49">
        <v>2.1543340516246898</v>
      </c>
      <c r="T8" s="49">
        <v>25.0806806951054</v>
      </c>
      <c r="U8" s="49">
        <v>2.16250754905505</v>
      </c>
      <c r="V8" s="49">
        <v>6.4253149891700998</v>
      </c>
      <c r="W8" s="49">
        <v>1.08195946338613</v>
      </c>
      <c r="X8" s="49" t="s">
        <v>49</v>
      </c>
      <c r="Y8" s="49" t="s">
        <v>235</v>
      </c>
      <c r="Z8" s="43"/>
      <c r="AA8" s="43"/>
      <c r="AB8" s="43"/>
      <c r="AC8" s="43"/>
      <c r="AD8" s="43"/>
      <c r="AE8" s="43"/>
      <c r="AF8" s="43"/>
      <c r="AG8" s="43"/>
      <c r="AH8" s="43"/>
      <c r="AI8" s="43"/>
      <c r="AJ8" s="43"/>
      <c r="AK8" s="43"/>
      <c r="AL8" s="43"/>
      <c r="AM8" s="43"/>
      <c r="AN8" s="43"/>
      <c r="AO8" s="43"/>
      <c r="AP8" s="43"/>
      <c r="AQ8" s="43"/>
      <c r="AR8" s="43"/>
      <c r="AS8" s="43"/>
      <c r="AT8" s="43"/>
    </row>
    <row r="9" spans="1:103" ht="12.75" customHeight="1" thickBot="1">
      <c r="A9" s="60" t="s">
        <v>12</v>
      </c>
      <c r="B9" s="51">
        <v>2.1948619043989201</v>
      </c>
      <c r="C9" s="51">
        <v>0.194463981426612</v>
      </c>
      <c r="D9" s="51">
        <v>10.6808821494217</v>
      </c>
      <c r="E9" s="51">
        <v>0.490137738546848</v>
      </c>
      <c r="F9" s="51">
        <v>31.293066320432199</v>
      </c>
      <c r="G9" s="51">
        <v>0.76456057574426695</v>
      </c>
      <c r="H9" s="51">
        <v>40.156273218932903</v>
      </c>
      <c r="I9" s="51">
        <v>0.831361076327924</v>
      </c>
      <c r="J9" s="51">
        <v>14.593669755638</v>
      </c>
      <c r="K9" s="51">
        <v>0.58538304423659704</v>
      </c>
      <c r="L9" s="51">
        <v>1.0812466511762699</v>
      </c>
      <c r="M9" s="705">
        <v>0.170954798258175</v>
      </c>
      <c r="N9" s="706">
        <v>8.6391769944452204</v>
      </c>
      <c r="O9" s="51">
        <v>0.70304915521281997</v>
      </c>
      <c r="P9" s="51">
        <v>18.475783680334601</v>
      </c>
      <c r="Q9" s="51">
        <v>1.02328713780688</v>
      </c>
      <c r="R9" s="51">
        <v>33.9701881011609</v>
      </c>
      <c r="S9" s="51">
        <v>1.3020640711445399</v>
      </c>
      <c r="T9" s="51">
        <v>30.301574605793501</v>
      </c>
      <c r="U9" s="51">
        <v>1.39709295862728</v>
      </c>
      <c r="V9" s="51">
        <v>8.0328561276628498</v>
      </c>
      <c r="W9" s="51">
        <v>0.823794699295608</v>
      </c>
      <c r="X9" s="51">
        <v>0.58042049060293199</v>
      </c>
      <c r="Y9" s="51">
        <v>0.230825519453628</v>
      </c>
      <c r="Z9" s="43"/>
      <c r="AA9" s="43"/>
      <c r="AB9" s="43"/>
      <c r="AC9" s="43"/>
      <c r="AD9" s="43"/>
      <c r="AE9" s="43"/>
      <c r="AF9" s="43"/>
      <c r="AG9" s="43"/>
      <c r="AH9" s="43"/>
      <c r="AI9" s="43"/>
      <c r="AJ9" s="43"/>
      <c r="AK9" s="43"/>
      <c r="AL9" s="43"/>
      <c r="AM9" s="43"/>
      <c r="AN9" s="43"/>
      <c r="AO9" s="43"/>
      <c r="AP9" s="43"/>
      <c r="AQ9" s="43"/>
      <c r="AR9" s="43"/>
      <c r="AS9" s="43"/>
      <c r="AT9" s="43"/>
    </row>
    <row r="10" spans="1:103" s="44" customFormat="1" ht="12.75" customHeight="1" thickBot="1">
      <c r="A10" s="175" t="s">
        <v>14</v>
      </c>
      <c r="B10" s="49">
        <v>1.5</v>
      </c>
      <c r="C10" s="49">
        <v>0.274352721560294</v>
      </c>
      <c r="D10" s="49">
        <v>11.87</v>
      </c>
      <c r="E10" s="49">
        <v>0.59778326482392796</v>
      </c>
      <c r="F10" s="49">
        <v>40.200000000000003</v>
      </c>
      <c r="G10" s="49">
        <v>1.2019148650161</v>
      </c>
      <c r="H10" s="49">
        <v>39.81</v>
      </c>
      <c r="I10" s="49">
        <v>1.1437889040502001</v>
      </c>
      <c r="J10" s="49">
        <v>6.4</v>
      </c>
      <c r="K10" s="49">
        <v>0.52305469004459904</v>
      </c>
      <c r="L10" s="49"/>
      <c r="M10" s="703" t="s">
        <v>235</v>
      </c>
      <c r="N10" s="704">
        <v>4.66</v>
      </c>
      <c r="O10" s="49">
        <v>1.67629621046206</v>
      </c>
      <c r="P10" s="49">
        <v>17.14</v>
      </c>
      <c r="Q10" s="49">
        <v>2.5205508572691602</v>
      </c>
      <c r="R10" s="49">
        <v>39.15</v>
      </c>
      <c r="S10" s="49">
        <v>3.27877559245518</v>
      </c>
      <c r="T10" s="49">
        <v>33.340000000000003</v>
      </c>
      <c r="U10" s="49">
        <v>2.99772397097871</v>
      </c>
      <c r="V10" s="49">
        <v>5.61</v>
      </c>
      <c r="W10" s="49">
        <v>1.8421601250064601</v>
      </c>
      <c r="X10" s="49" t="s">
        <v>49</v>
      </c>
      <c r="Y10" s="49" t="s">
        <v>235</v>
      </c>
      <c r="Z10" s="43"/>
      <c r="AA10" s="43"/>
      <c r="AB10" s="43"/>
      <c r="AC10" s="43"/>
      <c r="AD10" s="43"/>
      <c r="AE10" s="43"/>
      <c r="AF10" s="43"/>
      <c r="AG10" s="43"/>
      <c r="AH10" s="43"/>
      <c r="AI10" s="43"/>
      <c r="AJ10" s="43"/>
      <c r="AK10" s="43"/>
      <c r="AL10" s="43"/>
      <c r="AM10" s="43"/>
      <c r="AN10" s="43"/>
      <c r="AO10" s="43"/>
      <c r="AP10" s="43"/>
      <c r="AQ10" s="43"/>
      <c r="AR10" s="43"/>
      <c r="AS10" s="43"/>
      <c r="AT10" s="43"/>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row>
    <row r="11" spans="1:103" ht="12.75" customHeight="1" thickBot="1">
      <c r="A11" s="60" t="s">
        <v>13</v>
      </c>
      <c r="B11" s="51">
        <v>2.0158159126109298</v>
      </c>
      <c r="C11" s="51">
        <v>0.205578271678622</v>
      </c>
      <c r="D11" s="51">
        <v>10.469448273643099</v>
      </c>
      <c r="E11" s="51">
        <v>0.52342718070691396</v>
      </c>
      <c r="F11" s="51">
        <v>37.091900659001702</v>
      </c>
      <c r="G11" s="51">
        <v>0.85014461115491502</v>
      </c>
      <c r="H11" s="51">
        <v>42.208892823125403</v>
      </c>
      <c r="I11" s="51">
        <v>0.91554454921725803</v>
      </c>
      <c r="J11" s="51">
        <v>7.98987181796263</v>
      </c>
      <c r="K11" s="51">
        <v>0.51730405606768504</v>
      </c>
      <c r="L11" s="51" t="s">
        <v>49</v>
      </c>
      <c r="M11" s="705" t="s">
        <v>235</v>
      </c>
      <c r="N11" s="706">
        <v>15.063068194850199</v>
      </c>
      <c r="O11" s="51">
        <v>3.6478578939536401</v>
      </c>
      <c r="P11" s="51">
        <v>22.7693045064029</v>
      </c>
      <c r="Q11" s="51">
        <v>6.35306030389303</v>
      </c>
      <c r="R11" s="51">
        <v>39.702821329026499</v>
      </c>
      <c r="S11" s="51">
        <v>7.67231340880637</v>
      </c>
      <c r="T11" s="51">
        <v>18.958938941845599</v>
      </c>
      <c r="U11" s="51">
        <v>6.5467799213022397</v>
      </c>
      <c r="V11" s="51">
        <v>3.4206110676821302</v>
      </c>
      <c r="W11" s="51">
        <v>2.2412238169282399</v>
      </c>
      <c r="X11" s="51" t="s">
        <v>49</v>
      </c>
      <c r="Y11" s="51" t="s">
        <v>235</v>
      </c>
      <c r="Z11" s="43"/>
      <c r="AA11" s="43"/>
      <c r="AB11" s="43"/>
      <c r="AC11" s="43"/>
      <c r="AD11" s="43"/>
      <c r="AE11" s="43"/>
      <c r="AF11" s="43"/>
      <c r="AG11" s="43"/>
      <c r="AH11" s="43"/>
      <c r="AI11" s="43"/>
      <c r="AJ11" s="43"/>
      <c r="AK11" s="43"/>
      <c r="AL11" s="43"/>
      <c r="AM11" s="43"/>
      <c r="AN11" s="43"/>
      <c r="AO11" s="43"/>
      <c r="AP11" s="43"/>
      <c r="AQ11" s="43"/>
      <c r="AR11" s="43"/>
      <c r="AS11" s="43"/>
      <c r="AT11" s="43"/>
    </row>
    <row r="12" spans="1:103" s="44" customFormat="1" ht="12.75" customHeight="1" thickBot="1">
      <c r="A12" s="175" t="s">
        <v>15</v>
      </c>
      <c r="B12" s="49">
        <v>2.0254287128350001</v>
      </c>
      <c r="C12" s="49">
        <v>0.27231819691654002</v>
      </c>
      <c r="D12" s="49">
        <v>10.666619323067399</v>
      </c>
      <c r="E12" s="49">
        <v>0.59723723276466001</v>
      </c>
      <c r="F12" s="49">
        <v>34.505655452042802</v>
      </c>
      <c r="G12" s="49">
        <v>0.90570769972193699</v>
      </c>
      <c r="H12" s="49">
        <v>42.141711981737103</v>
      </c>
      <c r="I12" s="49">
        <v>0.88242495202661697</v>
      </c>
      <c r="J12" s="49">
        <v>10.238841247828301</v>
      </c>
      <c r="K12" s="49">
        <v>0.55841907835355398</v>
      </c>
      <c r="L12" s="49" t="s">
        <v>49</v>
      </c>
      <c r="M12" s="703" t="s">
        <v>235</v>
      </c>
      <c r="N12" s="704">
        <v>17.218749724455201</v>
      </c>
      <c r="O12" s="49">
        <v>1.2380061353898999</v>
      </c>
      <c r="P12" s="49">
        <v>21.423262964129901</v>
      </c>
      <c r="Q12" s="49">
        <v>1.76728202870188</v>
      </c>
      <c r="R12" s="49">
        <v>31.1041505637683</v>
      </c>
      <c r="S12" s="49">
        <v>1.52372910485742</v>
      </c>
      <c r="T12" s="49">
        <v>24.795738710037099</v>
      </c>
      <c r="U12" s="49">
        <v>1.7570257652918599</v>
      </c>
      <c r="V12" s="49">
        <v>5.4010165952856797</v>
      </c>
      <c r="W12" s="49">
        <v>0.86957725291668497</v>
      </c>
      <c r="X12" s="49" t="s">
        <v>49</v>
      </c>
      <c r="Y12" s="49" t="s">
        <v>235</v>
      </c>
      <c r="Z12" s="43"/>
      <c r="AA12" s="43"/>
      <c r="AB12" s="43"/>
      <c r="AC12" s="43"/>
      <c r="AD12" s="43"/>
      <c r="AE12" s="43"/>
      <c r="AF12" s="43"/>
      <c r="AG12" s="43"/>
      <c r="AH12" s="43"/>
      <c r="AI12" s="43"/>
      <c r="AJ12" s="43"/>
      <c r="AK12" s="43"/>
      <c r="AL12" s="43"/>
      <c r="AM12" s="43"/>
      <c r="AN12" s="43"/>
      <c r="AO12" s="43"/>
      <c r="AP12" s="43"/>
      <c r="AQ12" s="43"/>
      <c r="AR12" s="43"/>
      <c r="AS12" s="43"/>
      <c r="AT12" s="43"/>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row>
    <row r="13" spans="1:103" ht="12.75" customHeight="1" thickBot="1">
      <c r="A13" s="60" t="s">
        <v>197</v>
      </c>
      <c r="B13" s="51">
        <v>2.1613834750526602</v>
      </c>
      <c r="C13" s="51">
        <v>0.32113027015546403</v>
      </c>
      <c r="D13" s="51">
        <v>12.230639606993799</v>
      </c>
      <c r="E13" s="51">
        <v>0.72803046847723896</v>
      </c>
      <c r="F13" s="51">
        <v>34.455049437632802</v>
      </c>
      <c r="G13" s="51">
        <v>1.23655386312157</v>
      </c>
      <c r="H13" s="51">
        <v>38.086876952495302</v>
      </c>
      <c r="I13" s="51">
        <v>1.14768822997527</v>
      </c>
      <c r="J13" s="51">
        <v>12.3230456866713</v>
      </c>
      <c r="K13" s="51">
        <v>0.78669179833531599</v>
      </c>
      <c r="L13" s="51">
        <v>0.74300484115420196</v>
      </c>
      <c r="M13" s="705">
        <v>0.20769569287571199</v>
      </c>
      <c r="N13" s="706">
        <v>15.260135362660399</v>
      </c>
      <c r="O13" s="51">
        <v>2.3876652106843701</v>
      </c>
      <c r="P13" s="51">
        <v>25.206883458035101</v>
      </c>
      <c r="Q13" s="51">
        <v>2.2347110732681599</v>
      </c>
      <c r="R13" s="51">
        <v>31.284719041847101</v>
      </c>
      <c r="S13" s="51">
        <v>2.7436570752671701</v>
      </c>
      <c r="T13" s="51">
        <v>22.216220785108298</v>
      </c>
      <c r="U13" s="51">
        <v>1.9125651199011999</v>
      </c>
      <c r="V13" s="51">
        <v>5.8527455606252001</v>
      </c>
      <c r="W13" s="51">
        <v>1.1453371541917301</v>
      </c>
      <c r="X13" s="51" t="s">
        <v>49</v>
      </c>
      <c r="Y13" s="51" t="s">
        <v>235</v>
      </c>
      <c r="Z13" s="43"/>
      <c r="AA13" s="43"/>
      <c r="AB13" s="43"/>
      <c r="AC13" s="43"/>
      <c r="AD13" s="43"/>
      <c r="AE13" s="43"/>
      <c r="AF13" s="43"/>
      <c r="AG13" s="43"/>
      <c r="AH13" s="43"/>
      <c r="AI13" s="43"/>
      <c r="AJ13" s="43"/>
      <c r="AK13" s="43"/>
      <c r="AL13" s="43"/>
      <c r="AM13" s="43"/>
      <c r="AN13" s="43"/>
      <c r="AO13" s="43"/>
      <c r="AP13" s="43"/>
      <c r="AQ13" s="43"/>
      <c r="AR13" s="43"/>
      <c r="AS13" s="43"/>
      <c r="AT13" s="43"/>
    </row>
    <row r="14" spans="1:103" s="44" customFormat="1" ht="12.75" customHeight="1" thickBot="1">
      <c r="A14" s="175" t="s">
        <v>16</v>
      </c>
      <c r="B14" s="49">
        <v>1.89674636224285</v>
      </c>
      <c r="C14" s="49">
        <v>0.238732367097924</v>
      </c>
      <c r="D14" s="49">
        <v>9.7182718242392898</v>
      </c>
      <c r="E14" s="49">
        <v>0.54151944484886805</v>
      </c>
      <c r="F14" s="49">
        <v>36.246824059609999</v>
      </c>
      <c r="G14" s="49">
        <v>0.97418820297597497</v>
      </c>
      <c r="H14" s="49">
        <v>44.592858456518599</v>
      </c>
      <c r="I14" s="49">
        <v>0.93813370456832101</v>
      </c>
      <c r="J14" s="49">
        <v>7.3877225199324696</v>
      </c>
      <c r="K14" s="49">
        <v>0.51226568117287197</v>
      </c>
      <c r="L14" s="49" t="s">
        <v>49</v>
      </c>
      <c r="M14" s="703" t="s">
        <v>235</v>
      </c>
      <c r="N14" s="704">
        <v>1.5983419576870701</v>
      </c>
      <c r="O14" s="49">
        <v>1.15231656300592</v>
      </c>
      <c r="P14" s="49">
        <v>11.9209468459599</v>
      </c>
      <c r="Q14" s="49">
        <v>3.5205965491193498</v>
      </c>
      <c r="R14" s="49">
        <v>39.915040001352502</v>
      </c>
      <c r="S14" s="49">
        <v>6.1932555370900104</v>
      </c>
      <c r="T14" s="49">
        <v>42.360114357319397</v>
      </c>
      <c r="U14" s="49">
        <v>5.8352530665571596</v>
      </c>
      <c r="V14" s="49">
        <v>4.2055568376811303</v>
      </c>
      <c r="W14" s="49">
        <v>2.6261363253888499</v>
      </c>
      <c r="X14" s="49" t="s">
        <v>49</v>
      </c>
      <c r="Y14" s="49" t="s">
        <v>235</v>
      </c>
      <c r="Z14" s="43"/>
      <c r="AA14" s="43"/>
      <c r="AB14" s="43"/>
      <c r="AC14" s="43"/>
      <c r="AD14" s="43"/>
      <c r="AE14" s="43"/>
      <c r="AF14" s="43"/>
      <c r="AG14" s="43"/>
      <c r="AH14" s="43"/>
      <c r="AI14" s="43"/>
      <c r="AJ14" s="43"/>
      <c r="AK14" s="43"/>
      <c r="AL14" s="43"/>
      <c r="AM14" s="43"/>
      <c r="AN14" s="43"/>
      <c r="AO14" s="43"/>
      <c r="AP14" s="43"/>
      <c r="AQ14" s="43"/>
      <c r="AR14" s="43"/>
      <c r="AS14" s="43"/>
      <c r="AT14" s="43"/>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row>
    <row r="15" spans="1:103" ht="12.75" customHeight="1" thickBot="1">
      <c r="A15" s="60" t="s">
        <v>17</v>
      </c>
      <c r="B15" s="51">
        <v>6.0907014826102301</v>
      </c>
      <c r="C15" s="51">
        <v>0.43413855663482398</v>
      </c>
      <c r="D15" s="51">
        <v>19.338610025462</v>
      </c>
      <c r="E15" s="51">
        <v>0.85431602778533</v>
      </c>
      <c r="F15" s="51">
        <v>39.804908883460101</v>
      </c>
      <c r="G15" s="51">
        <v>0.77216344664046999</v>
      </c>
      <c r="H15" s="51">
        <v>29.6485562917089</v>
      </c>
      <c r="I15" s="51">
        <v>0.77656104131532799</v>
      </c>
      <c r="J15" s="51">
        <v>4.9670480163913702</v>
      </c>
      <c r="K15" s="51">
        <v>0.43750393268139698</v>
      </c>
      <c r="L15" s="51" t="s">
        <v>49</v>
      </c>
      <c r="M15" s="705" t="s">
        <v>235</v>
      </c>
      <c r="N15" s="706">
        <v>14.9436377814281</v>
      </c>
      <c r="O15" s="51">
        <v>1.7956117439260899</v>
      </c>
      <c r="P15" s="51">
        <v>27.576582763464</v>
      </c>
      <c r="Q15" s="51">
        <v>2.3464490241399498</v>
      </c>
      <c r="R15" s="51">
        <v>37.049344111977</v>
      </c>
      <c r="S15" s="51">
        <v>2.5531247260190799</v>
      </c>
      <c r="T15" s="51">
        <v>17.625387195490301</v>
      </c>
      <c r="U15" s="51">
        <v>2.1672265525235299</v>
      </c>
      <c r="V15" s="51">
        <v>2.6858605560636799</v>
      </c>
      <c r="W15" s="51">
        <v>0.95404927559868302</v>
      </c>
      <c r="X15" s="51" t="s">
        <v>49</v>
      </c>
      <c r="Y15" s="51" t="s">
        <v>235</v>
      </c>
      <c r="Z15" s="43"/>
      <c r="AA15" s="43"/>
      <c r="AB15" s="43"/>
      <c r="AC15" s="43"/>
      <c r="AD15" s="43"/>
      <c r="AE15" s="43"/>
      <c r="AF15" s="43"/>
      <c r="AG15" s="43"/>
      <c r="AH15" s="43"/>
      <c r="AI15" s="43"/>
      <c r="AJ15" s="43"/>
      <c r="AK15" s="43"/>
      <c r="AL15" s="43"/>
      <c r="AM15" s="43"/>
      <c r="AN15" s="43"/>
      <c r="AO15" s="43"/>
      <c r="AP15" s="43"/>
      <c r="AQ15" s="43"/>
      <c r="AR15" s="43"/>
      <c r="AS15" s="43"/>
      <c r="AT15" s="43"/>
    </row>
    <row r="16" spans="1:103" s="44" customFormat="1" ht="12.75" customHeight="1" thickBot="1">
      <c r="A16" s="176" t="s">
        <v>18</v>
      </c>
      <c r="B16" s="527">
        <v>1.67965179921518</v>
      </c>
      <c r="C16" s="527">
        <v>0.18576742341017199</v>
      </c>
      <c r="D16" s="527">
        <v>9.7539956211060499</v>
      </c>
      <c r="E16" s="527">
        <v>0.531426245082252</v>
      </c>
      <c r="F16" s="527">
        <v>33.232837651356299</v>
      </c>
      <c r="G16" s="527">
        <v>0.71716525745744897</v>
      </c>
      <c r="H16" s="527">
        <v>42.374126193173403</v>
      </c>
      <c r="I16" s="527">
        <v>0.922562080790721</v>
      </c>
      <c r="J16" s="527">
        <v>12.099925288239801</v>
      </c>
      <c r="K16" s="527">
        <v>0.55336184799058796</v>
      </c>
      <c r="L16" s="527">
        <v>0.85946344690931598</v>
      </c>
      <c r="M16" s="707">
        <v>0.17094675648132801</v>
      </c>
      <c r="N16" s="708">
        <v>3.7886463254632901</v>
      </c>
      <c r="O16" s="527">
        <v>0.72797507883468304</v>
      </c>
      <c r="P16" s="527">
        <v>19.556882502686499</v>
      </c>
      <c r="Q16" s="527">
        <v>1.58584053615729</v>
      </c>
      <c r="R16" s="527">
        <v>42.502890355938099</v>
      </c>
      <c r="S16" s="527">
        <v>2.1509355124573601</v>
      </c>
      <c r="T16" s="527">
        <v>30.207825508128501</v>
      </c>
      <c r="U16" s="527">
        <v>1.9419669390580701</v>
      </c>
      <c r="V16" s="527">
        <v>3.7856982946132498</v>
      </c>
      <c r="W16" s="527">
        <v>0.85747106310291799</v>
      </c>
      <c r="X16" s="527" t="s">
        <v>49</v>
      </c>
      <c r="Y16" s="527" t="s">
        <v>235</v>
      </c>
      <c r="Z16" s="43"/>
      <c r="AA16" s="43"/>
      <c r="AB16" s="43"/>
      <c r="AC16" s="43"/>
      <c r="AD16" s="43"/>
      <c r="AE16" s="43"/>
      <c r="AF16" s="43"/>
      <c r="AG16" s="43"/>
      <c r="AH16" s="43"/>
      <c r="AI16" s="43"/>
      <c r="AJ16" s="43"/>
      <c r="AK16" s="43"/>
      <c r="AL16" s="43"/>
      <c r="AM16" s="43"/>
      <c r="AN16" s="43"/>
      <c r="AO16" s="43"/>
      <c r="AP16" s="43"/>
      <c r="AQ16" s="43"/>
      <c r="AR16" s="43"/>
      <c r="AS16" s="43"/>
      <c r="AT16" s="43"/>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row>
    <row r="17" spans="1:103" ht="12.75" customHeight="1" thickBot="1">
      <c r="A17" s="807" t="s">
        <v>19</v>
      </c>
      <c r="B17" s="51">
        <v>1.4325379200150199</v>
      </c>
      <c r="C17" s="51">
        <v>0.217120397007663</v>
      </c>
      <c r="D17" s="51">
        <v>7.4390242178793304</v>
      </c>
      <c r="E17" s="51">
        <v>0.44429071479577398</v>
      </c>
      <c r="F17" s="51">
        <v>26.578217821837399</v>
      </c>
      <c r="G17" s="51">
        <v>0.87242084207511506</v>
      </c>
      <c r="H17" s="51">
        <v>41.556540743027298</v>
      </c>
      <c r="I17" s="51">
        <v>0.81516265703417201</v>
      </c>
      <c r="J17" s="51">
        <v>20.717093536621402</v>
      </c>
      <c r="K17" s="51">
        <v>0.60464152987340203</v>
      </c>
      <c r="L17" s="51">
        <v>2.2765857606195201</v>
      </c>
      <c r="M17" s="705">
        <v>0.29216446775761001</v>
      </c>
      <c r="N17" s="706">
        <v>21.4236418989241</v>
      </c>
      <c r="O17" s="51">
        <v>2.58985099607533</v>
      </c>
      <c r="P17" s="51">
        <v>16.182617949004399</v>
      </c>
      <c r="Q17" s="51">
        <v>3.5966124076688799</v>
      </c>
      <c r="R17" s="51">
        <v>25.611060778228101</v>
      </c>
      <c r="S17" s="51">
        <v>3.2884845062745298</v>
      </c>
      <c r="T17" s="51">
        <v>27.3906060614074</v>
      </c>
      <c r="U17" s="51">
        <v>3.0656015307404201</v>
      </c>
      <c r="V17" s="51">
        <v>8.7887624379479004</v>
      </c>
      <c r="W17" s="51">
        <v>1.87778287587302</v>
      </c>
      <c r="X17" s="51">
        <v>0.60331087448817899</v>
      </c>
      <c r="Y17" s="51">
        <v>0.61201099933576897</v>
      </c>
      <c r="Z17" s="43"/>
      <c r="AA17" s="43"/>
      <c r="AB17" s="43"/>
      <c r="AC17" s="43"/>
      <c r="AD17" s="43"/>
      <c r="AE17" s="43"/>
      <c r="AF17" s="43"/>
      <c r="AG17" s="43"/>
      <c r="AH17" s="43"/>
      <c r="AI17" s="43"/>
      <c r="AJ17" s="43"/>
      <c r="AK17" s="43"/>
      <c r="AL17" s="43"/>
      <c r="AM17" s="43"/>
      <c r="AN17" s="43"/>
      <c r="AO17" s="43"/>
      <c r="AP17" s="43"/>
      <c r="AQ17" s="43"/>
      <c r="AR17" s="43"/>
      <c r="AS17" s="43"/>
      <c r="AT17" s="43"/>
    </row>
    <row r="18" spans="1:103" s="44" customFormat="1" ht="12.75" customHeight="1" thickBot="1">
      <c r="A18" s="175" t="s">
        <v>469</v>
      </c>
      <c r="B18" s="49">
        <v>1.86154634610208</v>
      </c>
      <c r="C18" s="49">
        <v>0.239166355086744</v>
      </c>
      <c r="D18" s="49">
        <v>11.0393793805983</v>
      </c>
      <c r="E18" s="49">
        <v>0.57527751353848</v>
      </c>
      <c r="F18" s="49">
        <v>31.337600512497701</v>
      </c>
      <c r="G18" s="49">
        <v>0.90396634815897303</v>
      </c>
      <c r="H18" s="49">
        <v>42.1479487307952</v>
      </c>
      <c r="I18" s="49">
        <v>1.0045974063434799</v>
      </c>
      <c r="J18" s="49">
        <v>13.149918280551001</v>
      </c>
      <c r="K18" s="49">
        <v>0.63549547091423397</v>
      </c>
      <c r="L18" s="49" t="s">
        <v>49</v>
      </c>
      <c r="M18" s="703" t="s">
        <v>235</v>
      </c>
      <c r="N18" s="704">
        <v>15.3866848214676</v>
      </c>
      <c r="O18" s="49">
        <v>2.0803519144860001</v>
      </c>
      <c r="P18" s="49">
        <v>22.159907895199499</v>
      </c>
      <c r="Q18" s="49">
        <v>2.55703433822175</v>
      </c>
      <c r="R18" s="49">
        <v>29.4186635116336</v>
      </c>
      <c r="S18" s="49">
        <v>3.18882563552603</v>
      </c>
      <c r="T18" s="49">
        <v>26.5871729476867</v>
      </c>
      <c r="U18" s="49">
        <v>2.9778469756025698</v>
      </c>
      <c r="V18" s="49">
        <v>6.0625519555934204</v>
      </c>
      <c r="W18" s="49">
        <v>1.7989486206609699</v>
      </c>
      <c r="X18" s="49" t="s">
        <v>49</v>
      </c>
      <c r="Y18" s="49" t="s">
        <v>235</v>
      </c>
      <c r="Z18" s="43"/>
      <c r="AA18" s="43"/>
      <c r="AB18" s="43"/>
      <c r="AC18" s="43"/>
      <c r="AD18" s="43"/>
      <c r="AE18" s="43"/>
      <c r="AF18" s="43"/>
      <c r="AG18" s="43"/>
      <c r="AH18" s="43"/>
      <c r="AI18" s="43"/>
      <c r="AJ18" s="43"/>
      <c r="AK18" s="43"/>
      <c r="AL18" s="43"/>
      <c r="AM18" s="43"/>
      <c r="AN18" s="43"/>
      <c r="AO18" s="43"/>
      <c r="AP18" s="43"/>
      <c r="AQ18" s="43"/>
      <c r="AR18" s="43"/>
      <c r="AS18" s="43"/>
      <c r="AT18" s="43"/>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row>
    <row r="19" spans="1:103" s="44" customFormat="1" ht="12.75" customHeight="1" thickBot="1">
      <c r="A19" s="60" t="s">
        <v>505</v>
      </c>
      <c r="B19" s="51">
        <v>3.4526357254906599</v>
      </c>
      <c r="C19" s="51">
        <v>0.27516773296671898</v>
      </c>
      <c r="D19" s="51">
        <v>15.0782503762285</v>
      </c>
      <c r="E19" s="51">
        <v>0.55884555056392105</v>
      </c>
      <c r="F19" s="51">
        <v>36.481250554169499</v>
      </c>
      <c r="G19" s="51">
        <v>0.88514521448582895</v>
      </c>
      <c r="H19" s="51">
        <v>36.474069701138802</v>
      </c>
      <c r="I19" s="51">
        <v>0.78874400706566095</v>
      </c>
      <c r="J19" s="51">
        <v>8.18469018890851</v>
      </c>
      <c r="K19" s="51">
        <v>0.38794635863121801</v>
      </c>
      <c r="L19" s="51" t="s">
        <v>49</v>
      </c>
      <c r="M19" s="705" t="s">
        <v>235</v>
      </c>
      <c r="N19" s="706">
        <v>18.5656909291773</v>
      </c>
      <c r="O19" s="51">
        <v>1.43356560885464</v>
      </c>
      <c r="P19" s="51">
        <v>25.239193252016499</v>
      </c>
      <c r="Q19" s="51">
        <v>1.77996382049237</v>
      </c>
      <c r="R19" s="51">
        <v>34.195816600119798</v>
      </c>
      <c r="S19" s="51">
        <v>1.8227668271869299</v>
      </c>
      <c r="T19" s="51">
        <v>19.444412877238999</v>
      </c>
      <c r="U19" s="51">
        <v>1.6184488933075001</v>
      </c>
      <c r="V19" s="51">
        <v>2.5161033957888699</v>
      </c>
      <c r="W19" s="51">
        <v>0.65795730695286103</v>
      </c>
      <c r="X19" s="51" t="s">
        <v>49</v>
      </c>
      <c r="Y19" s="51" t="s">
        <v>235</v>
      </c>
      <c r="Z19" s="43"/>
      <c r="AA19" s="43"/>
      <c r="AB19" s="43"/>
      <c r="AC19" s="43"/>
      <c r="AD19" s="43"/>
      <c r="AE19" s="43"/>
      <c r="AF19" s="43"/>
      <c r="AG19" s="43"/>
      <c r="AH19" s="43"/>
      <c r="AI19" s="43"/>
      <c r="AJ19" s="43"/>
      <c r="AK19" s="43"/>
      <c r="AL19" s="43"/>
      <c r="AM19" s="43"/>
      <c r="AN19" s="43"/>
      <c r="AO19" s="43"/>
      <c r="AP19" s="43"/>
      <c r="AQ19" s="43"/>
      <c r="AR19" s="43"/>
      <c r="AS19" s="43"/>
      <c r="AT19" s="43"/>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row>
    <row r="20" spans="1:103" ht="12.75" customHeight="1" thickBot="1">
      <c r="A20" s="175" t="s">
        <v>517</v>
      </c>
      <c r="B20" s="49">
        <v>2.2460355290407801</v>
      </c>
      <c r="C20" s="49">
        <v>0.32610710922255398</v>
      </c>
      <c r="D20" s="49">
        <v>12.0823820232229</v>
      </c>
      <c r="E20" s="49">
        <v>0.68942489453163402</v>
      </c>
      <c r="F20" s="49">
        <v>34.138362603838701</v>
      </c>
      <c r="G20" s="49">
        <v>1.1103109759685099</v>
      </c>
      <c r="H20" s="49">
        <v>37.595156725234098</v>
      </c>
      <c r="I20" s="49">
        <v>1.06872299108813</v>
      </c>
      <c r="J20" s="49">
        <v>13.192000194995501</v>
      </c>
      <c r="K20" s="49">
        <v>0.74322392561483297</v>
      </c>
      <c r="L20" s="49">
        <v>0.74606292366791604</v>
      </c>
      <c r="M20" s="703">
        <v>0.204851450326138</v>
      </c>
      <c r="N20" s="704">
        <v>9.3691854006130395</v>
      </c>
      <c r="O20" s="49">
        <v>1.66552294945405</v>
      </c>
      <c r="P20" s="49">
        <v>20.3160097265296</v>
      </c>
      <c r="Q20" s="49">
        <v>2.1975677253053698</v>
      </c>
      <c r="R20" s="49">
        <v>31.1402170921913</v>
      </c>
      <c r="S20" s="49">
        <v>2.7649433980387101</v>
      </c>
      <c r="T20" s="49">
        <v>29.7025252161677</v>
      </c>
      <c r="U20" s="49">
        <v>2.6665776955387899</v>
      </c>
      <c r="V20" s="49">
        <v>8.5399264526067995</v>
      </c>
      <c r="W20" s="49">
        <v>1.6652030107164599</v>
      </c>
      <c r="X20" s="49">
        <v>0.93213611189159495</v>
      </c>
      <c r="Y20" s="49">
        <v>0.44091132225583601</v>
      </c>
      <c r="Z20" s="43"/>
      <c r="AA20" s="43"/>
      <c r="AB20" s="43"/>
      <c r="AC20" s="43"/>
      <c r="AD20" s="43"/>
      <c r="AE20" s="43"/>
      <c r="AF20" s="43"/>
      <c r="AG20" s="43"/>
      <c r="AH20" s="43"/>
      <c r="AI20" s="43"/>
      <c r="AJ20" s="43"/>
      <c r="AK20" s="43"/>
      <c r="AL20" s="43"/>
      <c r="AM20" s="43"/>
      <c r="AN20" s="43"/>
      <c r="AO20" s="43"/>
      <c r="AP20" s="43"/>
      <c r="AQ20" s="43"/>
      <c r="AR20" s="43"/>
      <c r="AS20" s="43"/>
      <c r="AT20" s="43"/>
    </row>
    <row r="21" spans="1:103" s="44" customFormat="1" ht="12.75" customHeight="1" thickBot="1">
      <c r="A21" s="60" t="s">
        <v>20</v>
      </c>
      <c r="B21" s="51">
        <v>3.6797755427552299</v>
      </c>
      <c r="C21" s="51">
        <v>0.43926059379632199</v>
      </c>
      <c r="D21" s="51">
        <v>13.3575292607006</v>
      </c>
      <c r="E21" s="51">
        <v>0.97523625753494703</v>
      </c>
      <c r="F21" s="51">
        <v>37.734415388327101</v>
      </c>
      <c r="G21" s="51">
        <v>0.976790021205732</v>
      </c>
      <c r="H21" s="51">
        <v>36.588638594631497</v>
      </c>
      <c r="I21" s="51">
        <v>1.0861019778095999</v>
      </c>
      <c r="J21" s="51">
        <v>8.2592599162638205</v>
      </c>
      <c r="K21" s="51">
        <v>0.61015899054900202</v>
      </c>
      <c r="L21" s="51" t="s">
        <v>49</v>
      </c>
      <c r="M21" s="705" t="s">
        <v>235</v>
      </c>
      <c r="N21" s="706">
        <v>6.6669458021032497</v>
      </c>
      <c r="O21" s="51">
        <v>1.04472574364218</v>
      </c>
      <c r="P21" s="51">
        <v>12.692770187314</v>
      </c>
      <c r="Q21" s="51">
        <v>1.33702887344606</v>
      </c>
      <c r="R21" s="51">
        <v>37.7543769449262</v>
      </c>
      <c r="S21" s="51">
        <v>2.1011590539823302</v>
      </c>
      <c r="T21" s="51">
        <v>34.719127250008</v>
      </c>
      <c r="U21" s="51">
        <v>1.6841849501185899</v>
      </c>
      <c r="V21" s="51">
        <v>7.7237419323148799</v>
      </c>
      <c r="W21" s="51">
        <v>0.97220197955168997</v>
      </c>
      <c r="X21" s="51" t="s">
        <v>49</v>
      </c>
      <c r="Y21" s="51" t="s">
        <v>235</v>
      </c>
      <c r="Z21" s="43"/>
      <c r="AA21" s="43"/>
      <c r="AB21" s="43"/>
      <c r="AC21" s="43"/>
      <c r="AD21" s="43"/>
      <c r="AE21" s="43"/>
      <c r="AF21" s="43"/>
      <c r="AG21" s="43"/>
      <c r="AH21" s="43"/>
      <c r="AI21" s="43"/>
      <c r="AJ21" s="43"/>
      <c r="AK21" s="43"/>
      <c r="AL21" s="43"/>
      <c r="AM21" s="43"/>
      <c r="AN21" s="43"/>
      <c r="AO21" s="43"/>
      <c r="AP21" s="43"/>
      <c r="AQ21" s="43"/>
      <c r="AR21" s="43"/>
      <c r="AS21" s="43"/>
      <c r="AT21" s="43"/>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row>
    <row r="22" spans="1:103" ht="12.75" customHeight="1" thickBot="1">
      <c r="A22" s="175" t="s">
        <v>21</v>
      </c>
      <c r="B22" s="49">
        <v>4.5510562447750296</v>
      </c>
      <c r="C22" s="49">
        <v>0.53823239796812705</v>
      </c>
      <c r="D22" s="49">
        <v>21.796026665037701</v>
      </c>
      <c r="E22" s="49">
        <v>1.0430581550551901</v>
      </c>
      <c r="F22" s="49">
        <v>42.283220228984597</v>
      </c>
      <c r="G22" s="49">
        <v>1.03957245374212</v>
      </c>
      <c r="H22" s="49">
        <v>27.813253278904899</v>
      </c>
      <c r="I22" s="49">
        <v>1.11007038562066</v>
      </c>
      <c r="J22" s="49">
        <v>3.4951987506073801</v>
      </c>
      <c r="K22" s="49">
        <v>0.42767890284760501</v>
      </c>
      <c r="L22" s="49" t="s">
        <v>49</v>
      </c>
      <c r="M22" s="703" t="s">
        <v>235</v>
      </c>
      <c r="N22" s="704">
        <v>15.370936646516199</v>
      </c>
      <c r="O22" s="49">
        <v>2.9106513779038101</v>
      </c>
      <c r="P22" s="49">
        <v>27.314584784783801</v>
      </c>
      <c r="Q22" s="49">
        <v>3.5918616700305099</v>
      </c>
      <c r="R22" s="49">
        <v>42.118040819807298</v>
      </c>
      <c r="S22" s="49">
        <v>3.9122800028437799</v>
      </c>
      <c r="T22" s="49">
        <v>13.9963579206866</v>
      </c>
      <c r="U22" s="49">
        <v>2.3400018459860199</v>
      </c>
      <c r="V22" s="49">
        <v>1.2000798282062</v>
      </c>
      <c r="W22" s="49">
        <v>0.67575059498857104</v>
      </c>
      <c r="X22" s="49" t="s">
        <v>49</v>
      </c>
      <c r="Y22" s="49" t="s">
        <v>235</v>
      </c>
      <c r="Z22" s="43"/>
      <c r="AA22" s="43"/>
      <c r="AB22" s="43"/>
      <c r="AC22" s="43"/>
      <c r="AD22" s="43"/>
      <c r="AE22" s="43"/>
      <c r="AF22" s="43"/>
      <c r="AG22" s="43"/>
      <c r="AH22" s="43"/>
      <c r="AI22" s="43"/>
      <c r="AJ22" s="43"/>
      <c r="AK22" s="43"/>
      <c r="AL22" s="43"/>
      <c r="AM22" s="43"/>
      <c r="AN22" s="43"/>
      <c r="AO22" s="43"/>
      <c r="AP22" s="43"/>
      <c r="AQ22" s="43"/>
      <c r="AR22" s="43"/>
      <c r="AS22" s="43"/>
      <c r="AT22" s="43"/>
    </row>
    <row r="23" spans="1:103" s="44" customFormat="1" ht="12.75" customHeight="1" thickBot="1">
      <c r="A23" s="60" t="s">
        <v>195</v>
      </c>
      <c r="B23" s="51">
        <v>0.56977816733472197</v>
      </c>
      <c r="C23" s="51">
        <v>0.154702288284922</v>
      </c>
      <c r="D23" s="51">
        <v>4.2906744024017298</v>
      </c>
      <c r="E23" s="51">
        <v>0.42297418032193401</v>
      </c>
      <c r="F23" s="51">
        <v>23.049322821971899</v>
      </c>
      <c r="G23" s="51">
        <v>0.76255235567948898</v>
      </c>
      <c r="H23" s="51">
        <v>49.203192752101401</v>
      </c>
      <c r="I23" s="51">
        <v>1.00233419128072</v>
      </c>
      <c r="J23" s="51">
        <v>21.677799318817002</v>
      </c>
      <c r="K23" s="51">
        <v>0.70061338363747605</v>
      </c>
      <c r="L23" s="51">
        <v>1.2092325373732</v>
      </c>
      <c r="M23" s="705">
        <v>0.22502096920929399</v>
      </c>
      <c r="N23" s="706" t="s">
        <v>236</v>
      </c>
      <c r="O23" s="51" t="s">
        <v>235</v>
      </c>
      <c r="P23" s="51" t="s">
        <v>236</v>
      </c>
      <c r="Q23" s="51" t="s">
        <v>235</v>
      </c>
      <c r="R23" s="51" t="s">
        <v>236</v>
      </c>
      <c r="S23" s="51" t="s">
        <v>235</v>
      </c>
      <c r="T23" s="51" t="s">
        <v>236</v>
      </c>
      <c r="U23" s="51" t="s">
        <v>235</v>
      </c>
      <c r="V23" s="51" t="s">
        <v>236</v>
      </c>
      <c r="W23" s="51" t="s">
        <v>235</v>
      </c>
      <c r="X23" s="51" t="s">
        <v>236</v>
      </c>
      <c r="Y23" s="51" t="s">
        <v>235</v>
      </c>
      <c r="Z23" s="43"/>
      <c r="AA23" s="43"/>
      <c r="AB23" s="43"/>
      <c r="AC23" s="43"/>
      <c r="AD23" s="43"/>
      <c r="AE23" s="43"/>
      <c r="AF23" s="43"/>
      <c r="AG23" s="43"/>
      <c r="AH23" s="43"/>
      <c r="AI23" s="43"/>
      <c r="AJ23" s="43"/>
      <c r="AK23" s="43"/>
      <c r="AL23" s="43"/>
      <c r="AM23" s="43"/>
      <c r="AN23" s="43"/>
      <c r="AO23" s="43"/>
      <c r="AP23" s="43"/>
      <c r="AQ23" s="43"/>
      <c r="AR23" s="43"/>
      <c r="AS23" s="43"/>
      <c r="AT23" s="43"/>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row>
    <row r="24" spans="1:103" ht="12.75" customHeight="1" thickBot="1">
      <c r="A24" s="175" t="s">
        <v>22</v>
      </c>
      <c r="B24" s="49">
        <v>1.1489824340903501</v>
      </c>
      <c r="C24" s="49">
        <v>0.23173969671275799</v>
      </c>
      <c r="D24" s="49">
        <v>7.85425905838789</v>
      </c>
      <c r="E24" s="49">
        <v>0.60670702051799397</v>
      </c>
      <c r="F24" s="49">
        <v>30.9148917615647</v>
      </c>
      <c r="G24" s="49">
        <v>0.88812426808453504</v>
      </c>
      <c r="H24" s="49">
        <v>45.290648926118202</v>
      </c>
      <c r="I24" s="49">
        <v>0.973311295316999</v>
      </c>
      <c r="J24" s="49">
        <v>14.122860798016699</v>
      </c>
      <c r="K24" s="49">
        <v>0.67633278320794898</v>
      </c>
      <c r="L24" s="49">
        <v>0.66835702182216805</v>
      </c>
      <c r="M24" s="703">
        <v>0.164758573114616</v>
      </c>
      <c r="N24" s="704">
        <v>15.2980081142315</v>
      </c>
      <c r="O24" s="49">
        <v>1.6858946216719</v>
      </c>
      <c r="P24" s="49">
        <v>19.915289087759501</v>
      </c>
      <c r="Q24" s="49">
        <v>2.4335821628840102</v>
      </c>
      <c r="R24" s="49">
        <v>30.538285278733099</v>
      </c>
      <c r="S24" s="49">
        <v>2.21850198204723</v>
      </c>
      <c r="T24" s="49">
        <v>25.253244578130801</v>
      </c>
      <c r="U24" s="49">
        <v>2.1476147355583302</v>
      </c>
      <c r="V24" s="49">
        <v>8.6952762065728599</v>
      </c>
      <c r="W24" s="49">
        <v>1.1747861061407401</v>
      </c>
      <c r="X24" s="49" t="s">
        <v>49</v>
      </c>
      <c r="Y24" s="49" t="s">
        <v>235</v>
      </c>
      <c r="Z24" s="43"/>
      <c r="AA24" s="43"/>
      <c r="AB24" s="43"/>
      <c r="AC24" s="43"/>
      <c r="AD24" s="43"/>
      <c r="AE24" s="43"/>
      <c r="AF24" s="43"/>
      <c r="AG24" s="43"/>
      <c r="AH24" s="43"/>
      <c r="AI24" s="43"/>
      <c r="AJ24" s="43"/>
      <c r="AK24" s="43"/>
      <c r="AL24" s="43"/>
      <c r="AM24" s="43"/>
      <c r="AN24" s="43"/>
      <c r="AO24" s="43"/>
      <c r="AP24" s="43"/>
      <c r="AQ24" s="43"/>
      <c r="AR24" s="43"/>
      <c r="AS24" s="43"/>
      <c r="AT24" s="43"/>
    </row>
    <row r="25" spans="1:103" s="44" customFormat="1" ht="12.75" customHeight="1" thickBot="1">
      <c r="A25" s="60" t="s">
        <v>196</v>
      </c>
      <c r="B25" s="51">
        <v>1.1754119304802999</v>
      </c>
      <c r="C25" s="51">
        <v>0.20177002152371501</v>
      </c>
      <c r="D25" s="51">
        <v>7.1848930090953003</v>
      </c>
      <c r="E25" s="51">
        <v>0.457538462172211</v>
      </c>
      <c r="F25" s="51">
        <v>26.783494327197499</v>
      </c>
      <c r="G25" s="51">
        <v>0.73376898531666801</v>
      </c>
      <c r="H25" s="51">
        <v>44.618603663332202</v>
      </c>
      <c r="I25" s="51">
        <v>0.83483665163809595</v>
      </c>
      <c r="J25" s="51">
        <v>18.781406375581199</v>
      </c>
      <c r="K25" s="51">
        <v>0.69758810143293104</v>
      </c>
      <c r="L25" s="51">
        <v>1.4561906943136</v>
      </c>
      <c r="M25" s="705">
        <v>0.23085624324048701</v>
      </c>
      <c r="N25" s="706">
        <v>12.403026391938401</v>
      </c>
      <c r="O25" s="51">
        <v>1.9207811170969999</v>
      </c>
      <c r="P25" s="51">
        <v>23.819147211618699</v>
      </c>
      <c r="Q25" s="51">
        <v>2.2592584968543501</v>
      </c>
      <c r="R25" s="51">
        <v>28.798942376059301</v>
      </c>
      <c r="S25" s="51">
        <v>2.3048968128978</v>
      </c>
      <c r="T25" s="51">
        <v>27.713096369938601</v>
      </c>
      <c r="U25" s="51">
        <v>2.6390364631123799</v>
      </c>
      <c r="V25" s="51">
        <v>6.7347515210225097</v>
      </c>
      <c r="W25" s="51">
        <v>1.60946919683653</v>
      </c>
      <c r="X25" s="51">
        <v>0.53103612942254397</v>
      </c>
      <c r="Y25" s="51">
        <v>0.54361321212243496</v>
      </c>
      <c r="Z25" s="43"/>
      <c r="AA25" s="43"/>
      <c r="AB25" s="43"/>
      <c r="AC25" s="43"/>
      <c r="AD25" s="43"/>
      <c r="AE25" s="43"/>
      <c r="AF25" s="43"/>
      <c r="AG25" s="43"/>
      <c r="AH25" s="43"/>
      <c r="AI25" s="43"/>
      <c r="AJ25" s="43"/>
      <c r="AK25" s="43"/>
      <c r="AL25" s="43"/>
      <c r="AM25" s="43"/>
      <c r="AN25" s="43"/>
      <c r="AO25" s="43"/>
      <c r="AP25" s="43"/>
      <c r="AQ25" s="43"/>
      <c r="AR25" s="43"/>
      <c r="AS25" s="43"/>
      <c r="AT25" s="43"/>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row>
    <row r="26" spans="1:103" ht="12.75" customHeight="1" thickBot="1">
      <c r="A26" s="176" t="s">
        <v>24</v>
      </c>
      <c r="B26" s="527">
        <v>3.9303348588894398</v>
      </c>
      <c r="C26" s="527">
        <v>0.31324864072548803</v>
      </c>
      <c r="D26" s="527">
        <v>14.802903625766699</v>
      </c>
      <c r="E26" s="527">
        <v>0.638220542945372</v>
      </c>
      <c r="F26" s="527">
        <v>36.557362150415997</v>
      </c>
      <c r="G26" s="527">
        <v>0.90635959556575196</v>
      </c>
      <c r="H26" s="527">
        <v>35.052977064228699</v>
      </c>
      <c r="I26" s="527">
        <v>0.874475049928647</v>
      </c>
      <c r="J26" s="527">
        <v>8.9950527075274795</v>
      </c>
      <c r="K26" s="527">
        <v>0.53822705937346405</v>
      </c>
      <c r="L26" s="527">
        <v>0.66136959317168798</v>
      </c>
      <c r="M26" s="707">
        <v>0.142897840742025</v>
      </c>
      <c r="N26" s="708" t="s">
        <v>236</v>
      </c>
      <c r="O26" s="527" t="s">
        <v>235</v>
      </c>
      <c r="P26" s="527" t="s">
        <v>236</v>
      </c>
      <c r="Q26" s="527" t="s">
        <v>235</v>
      </c>
      <c r="R26" s="527" t="s">
        <v>236</v>
      </c>
      <c r="S26" s="527" t="s">
        <v>235</v>
      </c>
      <c r="T26" s="527" t="s">
        <v>236</v>
      </c>
      <c r="U26" s="527" t="s">
        <v>235</v>
      </c>
      <c r="V26" s="527" t="s">
        <v>236</v>
      </c>
      <c r="W26" s="527" t="s">
        <v>235</v>
      </c>
      <c r="X26" s="527" t="s">
        <v>236</v>
      </c>
      <c r="Y26" s="527" t="s">
        <v>235</v>
      </c>
      <c r="Z26" s="43"/>
      <c r="AA26" s="43"/>
      <c r="AB26" s="43"/>
      <c r="AC26" s="43"/>
      <c r="AD26" s="43"/>
      <c r="AE26" s="43"/>
      <c r="AF26" s="43"/>
      <c r="AG26" s="43"/>
      <c r="AH26" s="43"/>
      <c r="AI26" s="43"/>
      <c r="AJ26" s="43"/>
      <c r="AK26" s="43"/>
      <c r="AL26" s="43"/>
      <c r="AM26" s="43"/>
      <c r="AN26" s="43"/>
      <c r="AO26" s="43"/>
      <c r="AP26" s="43"/>
      <c r="AQ26" s="43"/>
      <c r="AR26" s="43"/>
      <c r="AS26" s="43"/>
      <c r="AT26" s="43"/>
    </row>
    <row r="27" spans="1:103" s="44" customFormat="1" ht="12.75" customHeight="1" thickBot="1">
      <c r="A27" s="60" t="s">
        <v>194</v>
      </c>
      <c r="B27" s="51">
        <v>1.4791693978593701</v>
      </c>
      <c r="C27" s="51">
        <v>0.31500904060235102</v>
      </c>
      <c r="D27" s="51">
        <v>10.154640090389799</v>
      </c>
      <c r="E27" s="51">
        <v>0.75025553558097202</v>
      </c>
      <c r="F27" s="51">
        <v>37.685734345398899</v>
      </c>
      <c r="G27" s="51">
        <v>1.65239625167157</v>
      </c>
      <c r="H27" s="51">
        <v>42.048514645354899</v>
      </c>
      <c r="I27" s="51">
        <v>1.3952191228145201</v>
      </c>
      <c r="J27" s="51">
        <v>8.2482764776229107</v>
      </c>
      <c r="K27" s="51">
        <v>0.82021910463364101</v>
      </c>
      <c r="L27" s="51" t="s">
        <v>49</v>
      </c>
      <c r="M27" s="705" t="s">
        <v>235</v>
      </c>
      <c r="N27" s="706">
        <v>2.9681009179744802</v>
      </c>
      <c r="O27" s="51">
        <v>1.7226590681873899</v>
      </c>
      <c r="P27" s="51">
        <v>14.0462714290537</v>
      </c>
      <c r="Q27" s="51">
        <v>4.1898457425887399</v>
      </c>
      <c r="R27" s="51">
        <v>38.334937093944397</v>
      </c>
      <c r="S27" s="51">
        <v>7.0245391942451203</v>
      </c>
      <c r="T27" s="51">
        <v>34.305817188573201</v>
      </c>
      <c r="U27" s="51">
        <v>7.7683317379371397</v>
      </c>
      <c r="V27" s="51">
        <v>9.5039514774926097</v>
      </c>
      <c r="W27" s="51">
        <v>4.0995689324716604</v>
      </c>
      <c r="X27" s="51">
        <v>0.84092189296158704</v>
      </c>
      <c r="Y27" s="51">
        <v>0.84357564645130301</v>
      </c>
      <c r="Z27" s="43"/>
      <c r="AA27" s="43"/>
      <c r="AB27" s="43"/>
      <c r="AC27" s="43"/>
      <c r="AD27" s="43"/>
      <c r="AE27" s="43"/>
      <c r="AF27" s="43"/>
      <c r="AG27" s="43"/>
      <c r="AH27" s="43"/>
      <c r="AI27" s="43"/>
      <c r="AJ27" s="43"/>
      <c r="AK27" s="43"/>
      <c r="AL27" s="43"/>
      <c r="AM27" s="43"/>
      <c r="AN27" s="43"/>
      <c r="AO27" s="43"/>
      <c r="AP27" s="43"/>
      <c r="AQ27" s="43"/>
      <c r="AR27" s="43"/>
      <c r="AS27" s="43"/>
      <c r="AT27" s="43"/>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row>
    <row r="28" spans="1:103" ht="12.75" customHeight="1" thickBot="1">
      <c r="A28" s="176" t="s">
        <v>25</v>
      </c>
      <c r="B28" s="527">
        <v>0.58025543659298995</v>
      </c>
      <c r="C28" s="527">
        <v>0.17526260536383101</v>
      </c>
      <c r="D28" s="527">
        <v>6.5297868169550002</v>
      </c>
      <c r="E28" s="527">
        <v>0.51075310595772405</v>
      </c>
      <c r="F28" s="527">
        <v>29.152802796318799</v>
      </c>
      <c r="G28" s="527">
        <v>1.0716653968996199</v>
      </c>
      <c r="H28" s="527">
        <v>45.467178511464901</v>
      </c>
      <c r="I28" s="527">
        <v>1.0030325083068099</v>
      </c>
      <c r="J28" s="527">
        <v>16.883954432890501</v>
      </c>
      <c r="K28" s="527">
        <v>0.66544899968846005</v>
      </c>
      <c r="L28" s="527">
        <v>1.38602200577789</v>
      </c>
      <c r="M28" s="707">
        <v>0.26693201285996399</v>
      </c>
      <c r="N28" s="708">
        <v>18.2756238398185</v>
      </c>
      <c r="O28" s="527">
        <v>1.85414646037463</v>
      </c>
      <c r="P28" s="527">
        <v>23.899229526361001</v>
      </c>
      <c r="Q28" s="527">
        <v>2.3888948668460799</v>
      </c>
      <c r="R28" s="527">
        <v>28.631647734938401</v>
      </c>
      <c r="S28" s="527">
        <v>2.17094592816711</v>
      </c>
      <c r="T28" s="527">
        <v>23.3441088497115</v>
      </c>
      <c r="U28" s="527">
        <v>1.89654658957084</v>
      </c>
      <c r="V28" s="527">
        <v>5.5326326488152402</v>
      </c>
      <c r="W28" s="527">
        <v>0.85088718179400802</v>
      </c>
      <c r="X28" s="527" t="s">
        <v>49</v>
      </c>
      <c r="Y28" s="527" t="s">
        <v>235</v>
      </c>
      <c r="Z28" s="43"/>
      <c r="AA28" s="43"/>
      <c r="AB28" s="43"/>
      <c r="AC28" s="43"/>
      <c r="AD28" s="43"/>
      <c r="AE28" s="43"/>
      <c r="AF28" s="43"/>
      <c r="AG28" s="43"/>
      <c r="AH28" s="43"/>
      <c r="AI28" s="43"/>
      <c r="AJ28" s="43"/>
      <c r="AK28" s="43"/>
      <c r="AL28" s="43"/>
      <c r="AM28" s="43"/>
      <c r="AN28" s="43"/>
      <c r="AO28" s="43"/>
      <c r="AP28" s="43"/>
      <c r="AQ28" s="43"/>
      <c r="AR28" s="43"/>
      <c r="AS28" s="43"/>
      <c r="AT28" s="43"/>
    </row>
    <row r="29" spans="1:103" ht="12.75" customHeight="1" thickBot="1">
      <c r="A29" s="271" t="s">
        <v>23</v>
      </c>
      <c r="B29" s="528">
        <v>2.2427181006493599</v>
      </c>
      <c r="C29" s="528">
        <v>6.3035191739515203E-2</v>
      </c>
      <c r="D29" s="528">
        <v>11.204922726187901</v>
      </c>
      <c r="E29" s="528">
        <v>0.13932026068584299</v>
      </c>
      <c r="F29" s="528">
        <v>33.698526640227897</v>
      </c>
      <c r="G29" s="528">
        <v>0.207538842981804</v>
      </c>
      <c r="H29" s="528">
        <v>40.2312034146521</v>
      </c>
      <c r="I29" s="528">
        <v>0.210599638872524</v>
      </c>
      <c r="J29" s="528">
        <v>11.9035236614544</v>
      </c>
      <c r="K29" s="528">
        <v>0.13470046948725201</v>
      </c>
      <c r="L29" s="528">
        <v>0.71910545682835703</v>
      </c>
      <c r="M29" s="709">
        <v>3.8359380500970298E-2</v>
      </c>
      <c r="N29" s="710">
        <v>11.9218389208957</v>
      </c>
      <c r="O29" s="528">
        <v>0.41515230482778898</v>
      </c>
      <c r="P29" s="528">
        <v>20.810455340457299</v>
      </c>
      <c r="Q29" s="528">
        <v>0.62721102966965703</v>
      </c>
      <c r="R29" s="528">
        <v>34.2344303192491</v>
      </c>
      <c r="S29" s="528">
        <v>0.79459540037792398</v>
      </c>
      <c r="T29" s="528">
        <v>26.495917279657299</v>
      </c>
      <c r="U29" s="528">
        <v>0.73677748302923596</v>
      </c>
      <c r="V29" s="528">
        <v>6.1780304459708599</v>
      </c>
      <c r="W29" s="528">
        <v>0.36451155835445698</v>
      </c>
      <c r="X29" s="528">
        <v>0.359327693769669</v>
      </c>
      <c r="Y29" s="528">
        <v>7.8050311203333403E-2</v>
      </c>
      <c r="Z29" s="43"/>
      <c r="AA29" s="43"/>
      <c r="AB29" s="43"/>
      <c r="AC29" s="43"/>
      <c r="AD29" s="43"/>
      <c r="AE29" s="43"/>
      <c r="AF29" s="43"/>
      <c r="AG29" s="43"/>
      <c r="AH29" s="43"/>
      <c r="AI29" s="43"/>
      <c r="AJ29" s="43"/>
      <c r="AK29" s="43"/>
      <c r="AL29" s="43"/>
      <c r="AM29" s="43"/>
      <c r="AN29" s="43"/>
      <c r="AO29" s="43"/>
      <c r="AP29" s="43"/>
      <c r="AQ29" s="43"/>
      <c r="AR29" s="43"/>
      <c r="AS29" s="43"/>
      <c r="AT29" s="43"/>
    </row>
    <row r="30" spans="1:103" ht="12.75" customHeight="1" thickBot="1">
      <c r="A30" s="292" t="s">
        <v>26</v>
      </c>
      <c r="B30" s="529">
        <v>2.4099370535042102</v>
      </c>
      <c r="C30" s="529">
        <v>7.5897166176293801E-2</v>
      </c>
      <c r="D30" s="529">
        <v>12.004965916779399</v>
      </c>
      <c r="E30" s="529">
        <v>0.164480314181781</v>
      </c>
      <c r="F30" s="529">
        <v>34.998476185710999</v>
      </c>
      <c r="G30" s="529">
        <v>0.24529889413959199</v>
      </c>
      <c r="H30" s="529">
        <v>39.3018402007134</v>
      </c>
      <c r="I30" s="529">
        <v>0.241541061215054</v>
      </c>
      <c r="J30" s="529">
        <v>10.6499823415752</v>
      </c>
      <c r="K30" s="529">
        <v>0.1455151503929</v>
      </c>
      <c r="L30" s="529">
        <v>0.63479830171681195</v>
      </c>
      <c r="M30" s="711">
        <v>4.19021814499047E-2</v>
      </c>
      <c r="N30" s="712">
        <v>11.3761460880824</v>
      </c>
      <c r="O30" s="529">
        <v>0.43700371722461401</v>
      </c>
      <c r="P30" s="529">
        <v>20.952825602925401</v>
      </c>
      <c r="Q30" s="529">
        <v>0.65624071910269899</v>
      </c>
      <c r="R30" s="529">
        <v>34.922712329853297</v>
      </c>
      <c r="S30" s="529">
        <v>0.85708412214419505</v>
      </c>
      <c r="T30" s="529">
        <v>26.918736509514801</v>
      </c>
      <c r="U30" s="529">
        <v>0.81573806948654504</v>
      </c>
      <c r="V30" s="529">
        <v>5.5296776083141497</v>
      </c>
      <c r="W30" s="529">
        <v>0.426554918260657</v>
      </c>
      <c r="X30" s="529">
        <v>0.299901861310017</v>
      </c>
      <c r="Y30" s="529">
        <v>8.8507288241735801E-2</v>
      </c>
      <c r="Z30" s="43"/>
      <c r="AA30" s="43"/>
      <c r="AB30" s="43"/>
      <c r="AC30" s="43"/>
      <c r="AD30" s="43"/>
      <c r="AE30" s="43"/>
      <c r="AF30" s="43"/>
      <c r="AG30" s="43"/>
      <c r="AH30" s="43"/>
      <c r="AI30" s="43"/>
      <c r="AJ30" s="43"/>
      <c r="AK30" s="43"/>
      <c r="AL30" s="43"/>
      <c r="AM30" s="43"/>
      <c r="AN30" s="43"/>
      <c r="AO30" s="43"/>
      <c r="AP30" s="43"/>
      <c r="AQ30" s="43"/>
      <c r="AR30" s="43"/>
      <c r="AS30" s="43"/>
      <c r="AT30" s="43"/>
    </row>
    <row r="31" spans="1:103" ht="13.5" customHeight="1">
      <c r="Z31" s="43"/>
      <c r="AA31" s="43"/>
      <c r="AB31" s="43"/>
      <c r="AC31" s="43"/>
      <c r="AD31" s="43"/>
      <c r="AE31" s="43"/>
      <c r="AF31" s="43"/>
      <c r="AG31" s="43"/>
      <c r="AH31" s="43"/>
      <c r="AI31" s="43"/>
      <c r="AJ31" s="43"/>
      <c r="AK31" s="43"/>
      <c r="AL31" s="43"/>
      <c r="AM31" s="43"/>
      <c r="AN31" s="43"/>
      <c r="AO31" s="43"/>
      <c r="AP31" s="43"/>
      <c r="AQ31" s="43"/>
      <c r="AR31" s="43"/>
      <c r="AS31" s="43"/>
      <c r="AT31" s="43"/>
    </row>
    <row r="32" spans="1:103" s="958" customFormat="1" ht="13.5" customHeight="1">
      <c r="A32" s="178"/>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43"/>
      <c r="AA32" s="43"/>
      <c r="AB32" s="43"/>
      <c r="AC32" s="43"/>
      <c r="AD32" s="43"/>
      <c r="AE32" s="43"/>
      <c r="AF32" s="43"/>
      <c r="AG32" s="43"/>
      <c r="AH32" s="43"/>
      <c r="AI32" s="43"/>
      <c r="AJ32" s="43"/>
      <c r="AK32" s="43"/>
      <c r="AL32" s="43"/>
      <c r="AM32" s="43"/>
      <c r="AN32" s="43"/>
      <c r="AO32" s="43"/>
      <c r="AP32" s="43"/>
      <c r="AQ32" s="43"/>
      <c r="AR32" s="43"/>
      <c r="AS32" s="43"/>
      <c r="AT32" s="43"/>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row>
    <row r="33" spans="1:103" ht="12.75" customHeight="1">
      <c r="A33" s="980" t="s">
        <v>665</v>
      </c>
      <c r="Z33" s="43"/>
      <c r="AA33" s="43"/>
      <c r="AB33" s="43"/>
      <c r="AC33" s="43"/>
      <c r="AD33" s="43"/>
      <c r="AE33" s="43"/>
      <c r="AF33" s="43"/>
      <c r="AG33" s="43"/>
      <c r="AH33" s="43"/>
      <c r="AI33" s="43"/>
      <c r="AJ33" s="43"/>
      <c r="AK33" s="43"/>
      <c r="AL33" s="43"/>
      <c r="AM33" s="43"/>
      <c r="AN33" s="43"/>
      <c r="AO33" s="43"/>
      <c r="AP33" s="43"/>
      <c r="AQ33" s="43"/>
      <c r="AR33" s="43"/>
      <c r="AS33" s="43"/>
      <c r="AT33" s="43"/>
    </row>
    <row r="34" spans="1:103" s="958" customFormat="1" ht="12.75" customHeight="1" thickBot="1">
      <c r="A34" s="980"/>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43"/>
      <c r="AA34" s="43"/>
      <c r="AB34" s="43"/>
      <c r="AC34" s="43"/>
      <c r="AD34" s="43"/>
      <c r="AE34" s="43"/>
      <c r="AF34" s="43"/>
      <c r="AG34" s="43"/>
      <c r="AH34" s="43"/>
      <c r="AI34" s="43"/>
      <c r="AJ34" s="43"/>
      <c r="AK34" s="43"/>
      <c r="AL34" s="43"/>
      <c r="AM34" s="43"/>
      <c r="AN34" s="43"/>
      <c r="AO34" s="43"/>
      <c r="AP34" s="43"/>
      <c r="AQ34" s="43"/>
      <c r="AR34" s="43"/>
      <c r="AS34" s="43"/>
      <c r="AT34" s="43"/>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row>
    <row r="35" spans="1:103" ht="12.75" customHeight="1" thickBot="1">
      <c r="B35" s="1139" t="s">
        <v>268</v>
      </c>
      <c r="C35" s="1140"/>
      <c r="D35" s="1140"/>
      <c r="E35" s="1140"/>
      <c r="F35" s="1140"/>
      <c r="G35" s="1140"/>
      <c r="H35" s="1140"/>
      <c r="I35" s="1140"/>
      <c r="J35" s="1140"/>
      <c r="K35" s="1140"/>
      <c r="L35" s="1140"/>
      <c r="M35" s="1141"/>
      <c r="N35" s="1142" t="s">
        <v>267</v>
      </c>
      <c r="O35" s="1140"/>
      <c r="P35" s="1140"/>
      <c r="Q35" s="1140"/>
      <c r="R35" s="1140"/>
      <c r="S35" s="1140"/>
      <c r="T35" s="1140"/>
      <c r="U35" s="1140"/>
      <c r="V35" s="1140"/>
      <c r="W35" s="1140"/>
      <c r="X35" s="1140"/>
      <c r="Y35" s="1140"/>
      <c r="Z35" s="43"/>
      <c r="AA35" s="43"/>
      <c r="AB35" s="43"/>
      <c r="AC35" s="43"/>
      <c r="AD35" s="43"/>
      <c r="AE35" s="43"/>
      <c r="AF35" s="43"/>
      <c r="AG35" s="43"/>
      <c r="AH35" s="43"/>
      <c r="AI35" s="43"/>
      <c r="AJ35" s="43"/>
      <c r="AK35" s="43"/>
      <c r="AL35" s="43"/>
      <c r="AM35" s="43"/>
      <c r="AN35" s="43"/>
      <c r="AO35" s="43"/>
      <c r="AP35" s="43"/>
      <c r="AQ35" s="43"/>
      <c r="AR35" s="43"/>
      <c r="AS35" s="43"/>
      <c r="AT35" s="43"/>
    </row>
    <row r="36" spans="1:103" s="54" customFormat="1" ht="24.6" customHeight="1" thickBot="1">
      <c r="A36" s="174"/>
      <c r="B36" s="700" t="s">
        <v>266</v>
      </c>
      <c r="C36" s="700" t="s">
        <v>31</v>
      </c>
      <c r="D36" s="700" t="s">
        <v>265</v>
      </c>
      <c r="E36" s="700" t="s">
        <v>31</v>
      </c>
      <c r="F36" s="700" t="s">
        <v>264</v>
      </c>
      <c r="G36" s="700" t="s">
        <v>31</v>
      </c>
      <c r="H36" s="700" t="s">
        <v>263</v>
      </c>
      <c r="I36" s="700" t="s">
        <v>31</v>
      </c>
      <c r="J36" s="700" t="s">
        <v>262</v>
      </c>
      <c r="K36" s="700" t="s">
        <v>31</v>
      </c>
      <c r="L36" s="700" t="s">
        <v>261</v>
      </c>
      <c r="M36" s="701" t="s">
        <v>31</v>
      </c>
      <c r="N36" s="702" t="s">
        <v>266</v>
      </c>
      <c r="O36" s="700" t="s">
        <v>31</v>
      </c>
      <c r="P36" s="700" t="s">
        <v>265</v>
      </c>
      <c r="Q36" s="700" t="s">
        <v>31</v>
      </c>
      <c r="R36" s="700" t="s">
        <v>264</v>
      </c>
      <c r="S36" s="700" t="s">
        <v>31</v>
      </c>
      <c r="T36" s="700" t="s">
        <v>263</v>
      </c>
      <c r="U36" s="700" t="s">
        <v>31</v>
      </c>
      <c r="V36" s="700" t="s">
        <v>262</v>
      </c>
      <c r="W36" s="700" t="s">
        <v>31</v>
      </c>
      <c r="X36" s="700" t="s">
        <v>261</v>
      </c>
      <c r="Y36" s="700" t="s">
        <v>31</v>
      </c>
      <c r="Z36" s="53"/>
      <c r="AA36" s="53"/>
      <c r="AB36" s="53"/>
      <c r="AC36" s="53"/>
      <c r="AD36" s="53"/>
      <c r="AE36" s="53"/>
      <c r="AF36" s="53"/>
      <c r="AG36" s="53"/>
      <c r="AH36" s="53"/>
      <c r="AI36" s="53"/>
      <c r="AJ36" s="53"/>
      <c r="AK36" s="53"/>
      <c r="AL36" s="53"/>
      <c r="AM36" s="53"/>
      <c r="AN36" s="53"/>
      <c r="AO36" s="53"/>
      <c r="AP36" s="53"/>
      <c r="AQ36" s="53"/>
      <c r="AR36" s="53"/>
      <c r="AS36" s="53"/>
      <c r="AT36" s="53"/>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row>
    <row r="37" spans="1:103" s="44" customFormat="1" ht="12.75" customHeight="1" thickBot="1">
      <c r="A37" s="808" t="s">
        <v>10</v>
      </c>
      <c r="B37" s="835">
        <v>3.05215952420208</v>
      </c>
      <c r="C37" s="835">
        <v>0.40686864528806199</v>
      </c>
      <c r="D37" s="835">
        <v>12.1809005352174</v>
      </c>
      <c r="E37" s="835">
        <v>0.75123186248421903</v>
      </c>
      <c r="F37" s="835">
        <v>31.238388343287198</v>
      </c>
      <c r="G37" s="835">
        <v>0.93545443111823501</v>
      </c>
      <c r="H37" s="835">
        <v>37.701411425979799</v>
      </c>
      <c r="I37" s="835">
        <v>0.98830680174968299</v>
      </c>
      <c r="J37" s="835">
        <v>14.4446299328348</v>
      </c>
      <c r="K37" s="835">
        <v>0.70876809595854195</v>
      </c>
      <c r="L37" s="835">
        <v>1.38251023847869</v>
      </c>
      <c r="M37" s="919">
        <v>0.21854088313756301</v>
      </c>
      <c r="N37" s="920">
        <v>14.0066590189045</v>
      </c>
      <c r="O37" s="835">
        <v>1.74227086960137</v>
      </c>
      <c r="P37" s="835">
        <v>25.958385701343801</v>
      </c>
      <c r="Q37" s="835">
        <v>2.28603652975029</v>
      </c>
      <c r="R37" s="835">
        <v>32.466216663730997</v>
      </c>
      <c r="S37" s="835">
        <v>2.4175008035109999</v>
      </c>
      <c r="T37" s="835">
        <v>21.456195460825199</v>
      </c>
      <c r="U37" s="835">
        <v>2.0954009142976</v>
      </c>
      <c r="V37" s="835">
        <v>5.5550007580727803</v>
      </c>
      <c r="W37" s="835">
        <v>1.12511021074636</v>
      </c>
      <c r="X37" s="835">
        <v>0.557542397122747</v>
      </c>
      <c r="Y37" s="835">
        <v>0.35311476847696599</v>
      </c>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58"/>
      <c r="BF37" s="58"/>
      <c r="BG37" s="58"/>
      <c r="BH37" s="58"/>
      <c r="BI37" s="58"/>
      <c r="BJ37" s="58"/>
      <c r="BK37" s="58"/>
      <c r="BL37" s="58"/>
      <c r="BM37" s="58"/>
      <c r="BN37" s="58"/>
      <c r="BO37" s="58"/>
      <c r="BP37" s="58"/>
      <c r="BQ37" s="58"/>
      <c r="BR37" s="58"/>
      <c r="BS37" s="58"/>
      <c r="BT37" s="58"/>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row>
    <row r="38" spans="1:103" ht="12.75" customHeight="1" thickBot="1">
      <c r="A38" s="807" t="s">
        <v>9</v>
      </c>
      <c r="B38" s="51">
        <v>4.1908350745150997</v>
      </c>
      <c r="C38" s="51">
        <v>0.42218393172149199</v>
      </c>
      <c r="D38" s="51">
        <v>14.174869996652999</v>
      </c>
      <c r="E38" s="51">
        <v>0.74433263616075596</v>
      </c>
      <c r="F38" s="51">
        <v>33.224726149873199</v>
      </c>
      <c r="G38" s="51">
        <v>1.0497010921542</v>
      </c>
      <c r="H38" s="51">
        <v>34.681798709719402</v>
      </c>
      <c r="I38" s="51">
        <v>1.0966624933494</v>
      </c>
      <c r="J38" s="51">
        <v>12.0943778625523</v>
      </c>
      <c r="K38" s="51">
        <v>0.79713077468260096</v>
      </c>
      <c r="L38" s="51">
        <v>1.6333922066870901</v>
      </c>
      <c r="M38" s="705">
        <v>0.298841045849913</v>
      </c>
      <c r="N38" s="706">
        <v>10.0505294015339</v>
      </c>
      <c r="O38" s="51">
        <v>0.88980424332737795</v>
      </c>
      <c r="P38" s="51">
        <v>15.842949251873399</v>
      </c>
      <c r="Q38" s="51">
        <v>1.2932888779004399</v>
      </c>
      <c r="R38" s="51">
        <v>31.464251145782899</v>
      </c>
      <c r="S38" s="51">
        <v>1.68788596098647</v>
      </c>
      <c r="T38" s="51">
        <v>29.519904013830502</v>
      </c>
      <c r="U38" s="51">
        <v>1.70229167211459</v>
      </c>
      <c r="V38" s="51">
        <v>11.679448286828899</v>
      </c>
      <c r="W38" s="51">
        <v>1.1092677912008899</v>
      </c>
      <c r="X38" s="51">
        <v>1.44291790015034</v>
      </c>
      <c r="Y38" s="51">
        <v>0.46529675509157897</v>
      </c>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row>
    <row r="39" spans="1:103" s="44" customFormat="1" ht="12.75" customHeight="1" thickBot="1">
      <c r="A39" s="175" t="s">
        <v>11</v>
      </c>
      <c r="B39" s="49">
        <v>1.6751187150548701</v>
      </c>
      <c r="C39" s="49">
        <v>0.26567749834770898</v>
      </c>
      <c r="D39" s="49">
        <v>9.4499253627749695</v>
      </c>
      <c r="E39" s="49">
        <v>0.63459266954067495</v>
      </c>
      <c r="F39" s="49">
        <v>33.743980888970398</v>
      </c>
      <c r="G39" s="49">
        <v>0.92630507648677696</v>
      </c>
      <c r="H39" s="49">
        <v>40.194366857818601</v>
      </c>
      <c r="I39" s="49">
        <v>1.1159022752312999</v>
      </c>
      <c r="J39" s="49">
        <v>13.7515986051939</v>
      </c>
      <c r="K39" s="49">
        <v>0.67811909684943905</v>
      </c>
      <c r="L39" s="49">
        <v>1.1850095701872401</v>
      </c>
      <c r="M39" s="703">
        <v>0.203925545371587</v>
      </c>
      <c r="N39" s="704">
        <v>12.6488399487313</v>
      </c>
      <c r="O39" s="49">
        <v>1.4410521129454501</v>
      </c>
      <c r="P39" s="49">
        <v>19.309490416771599</v>
      </c>
      <c r="Q39" s="49">
        <v>1.8412277082603199</v>
      </c>
      <c r="R39" s="49">
        <v>33.819117761989702</v>
      </c>
      <c r="S39" s="49">
        <v>2.1536077408318399</v>
      </c>
      <c r="T39" s="49">
        <v>25.8203189516123</v>
      </c>
      <c r="U39" s="49">
        <v>1.88790871371818</v>
      </c>
      <c r="V39" s="49">
        <v>7.6777177919611201</v>
      </c>
      <c r="W39" s="49">
        <v>1.1537477224899</v>
      </c>
      <c r="X39" s="49">
        <v>0.72451512893403403</v>
      </c>
      <c r="Y39" s="49">
        <v>0.408294600165927</v>
      </c>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58"/>
      <c r="BF39" s="58"/>
      <c r="BG39" s="58"/>
      <c r="BH39" s="58"/>
      <c r="BI39" s="58"/>
      <c r="BJ39" s="58"/>
      <c r="BK39" s="58"/>
      <c r="BL39" s="58"/>
      <c r="BM39" s="58"/>
      <c r="BN39" s="58"/>
      <c r="BO39" s="58"/>
      <c r="BP39" s="58"/>
      <c r="BQ39" s="58"/>
      <c r="BR39" s="58"/>
      <c r="BS39" s="58"/>
      <c r="BT39" s="58"/>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row>
    <row r="40" spans="1:103" ht="12.75" customHeight="1" thickBot="1">
      <c r="A40" s="60" t="s">
        <v>12</v>
      </c>
      <c r="B40" s="51">
        <v>4.0976538717687498</v>
      </c>
      <c r="C40" s="51">
        <v>0.24715911819330899</v>
      </c>
      <c r="D40" s="51">
        <v>14.782558096877199</v>
      </c>
      <c r="E40" s="51">
        <v>0.50601793915816295</v>
      </c>
      <c r="F40" s="51">
        <v>32.748638840102402</v>
      </c>
      <c r="G40" s="51">
        <v>0.614234835526003</v>
      </c>
      <c r="H40" s="51">
        <v>34.731506659488197</v>
      </c>
      <c r="I40" s="51">
        <v>0.76052660096934199</v>
      </c>
      <c r="J40" s="51">
        <v>12.2508704084426</v>
      </c>
      <c r="K40" s="51">
        <v>0.49523639067039199</v>
      </c>
      <c r="L40" s="51">
        <v>1.3887721233208701</v>
      </c>
      <c r="M40" s="705">
        <v>0.20739962696345501</v>
      </c>
      <c r="N40" s="706">
        <v>11.3573882553746</v>
      </c>
      <c r="O40" s="51">
        <v>0.82755567451979894</v>
      </c>
      <c r="P40" s="51">
        <v>21.7615160020449</v>
      </c>
      <c r="Q40" s="51">
        <v>1.0717642124423199</v>
      </c>
      <c r="R40" s="51">
        <v>30.421320961256601</v>
      </c>
      <c r="S40" s="51">
        <v>1.27426875044907</v>
      </c>
      <c r="T40" s="51">
        <v>26.641598498480299</v>
      </c>
      <c r="U40" s="51">
        <v>1.3916064239441199</v>
      </c>
      <c r="V40" s="51">
        <v>8.8468568075099299</v>
      </c>
      <c r="W40" s="51">
        <v>0.67705983096262301</v>
      </c>
      <c r="X40" s="51">
        <v>0.971319475333706</v>
      </c>
      <c r="Y40" s="51">
        <v>0.26847870997117801</v>
      </c>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row>
    <row r="41" spans="1:103" s="44" customFormat="1" ht="12.75" customHeight="1" thickBot="1">
      <c r="A41" s="175" t="s">
        <v>14</v>
      </c>
      <c r="B41" s="49">
        <v>3.62</v>
      </c>
      <c r="C41" s="49">
        <v>0.35108191776611503</v>
      </c>
      <c r="D41" s="49">
        <v>14.8</v>
      </c>
      <c r="E41" s="49">
        <v>0.89214419250616395</v>
      </c>
      <c r="F41" s="49">
        <v>38.950000000000003</v>
      </c>
      <c r="G41" s="49">
        <v>1.1794284983585399</v>
      </c>
      <c r="H41" s="49">
        <v>34.79</v>
      </c>
      <c r="I41" s="49">
        <v>1.0429319272769999</v>
      </c>
      <c r="J41" s="49">
        <v>7.47</v>
      </c>
      <c r="K41" s="49">
        <v>0.54478023874404802</v>
      </c>
      <c r="L41" s="49"/>
      <c r="M41" s="703" t="s">
        <v>235</v>
      </c>
      <c r="N41" s="704">
        <v>7.59</v>
      </c>
      <c r="O41" s="49">
        <v>1.8081797173560501</v>
      </c>
      <c r="P41" s="49">
        <v>13.86</v>
      </c>
      <c r="Q41" s="49">
        <v>1.9451924800121601</v>
      </c>
      <c r="R41" s="49">
        <v>36.21</v>
      </c>
      <c r="S41" s="49">
        <v>3.5554661242951502</v>
      </c>
      <c r="T41" s="49">
        <v>32.65</v>
      </c>
      <c r="U41" s="49">
        <v>3.0594187783634901</v>
      </c>
      <c r="V41" s="49">
        <v>9.17</v>
      </c>
      <c r="W41" s="49">
        <v>1.6645022495690001</v>
      </c>
      <c r="X41" s="49">
        <v>0.51</v>
      </c>
      <c r="Y41" s="49">
        <v>0.54455065105469103</v>
      </c>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58"/>
      <c r="BF41" s="58"/>
      <c r="BG41" s="58"/>
      <c r="BH41" s="58"/>
      <c r="BI41" s="58"/>
      <c r="BJ41" s="58"/>
      <c r="BK41" s="58"/>
      <c r="BL41" s="58"/>
      <c r="BM41" s="58"/>
      <c r="BN41" s="58"/>
      <c r="BO41" s="58"/>
      <c r="BP41" s="58"/>
      <c r="BQ41" s="58"/>
      <c r="BR41" s="58"/>
      <c r="BS41" s="58"/>
      <c r="BT41" s="58"/>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row>
    <row r="42" spans="1:103" ht="12.75" customHeight="1" thickBot="1">
      <c r="A42" s="60" t="s">
        <v>13</v>
      </c>
      <c r="B42" s="51">
        <v>3.9798684071422299</v>
      </c>
      <c r="C42" s="51">
        <v>0.31419927343377602</v>
      </c>
      <c r="D42" s="51">
        <v>14.5987173315911</v>
      </c>
      <c r="E42" s="51">
        <v>0.58953445207648802</v>
      </c>
      <c r="F42" s="51">
        <v>39.493726502652301</v>
      </c>
      <c r="G42" s="51">
        <v>1.0258591903485701</v>
      </c>
      <c r="H42" s="51">
        <v>35.018305722305797</v>
      </c>
      <c r="I42" s="51">
        <v>0.92802741537734601</v>
      </c>
      <c r="J42" s="51">
        <v>6.6785894694646597</v>
      </c>
      <c r="K42" s="51">
        <v>0.55052939733815998</v>
      </c>
      <c r="L42" s="51" t="s">
        <v>49</v>
      </c>
      <c r="M42" s="705" t="s">
        <v>235</v>
      </c>
      <c r="N42" s="706">
        <v>16.9850685388881</v>
      </c>
      <c r="O42" s="51">
        <v>4.9379795985709798</v>
      </c>
      <c r="P42" s="51">
        <v>24.946774622163002</v>
      </c>
      <c r="Q42" s="51">
        <v>6.5961522487758399</v>
      </c>
      <c r="R42" s="51">
        <v>37.337333166496897</v>
      </c>
      <c r="S42" s="51">
        <v>6.3163323389652701</v>
      </c>
      <c r="T42" s="51">
        <v>17.694937187574102</v>
      </c>
      <c r="U42" s="51">
        <v>5.5537043903184697</v>
      </c>
      <c r="V42" s="51">
        <v>2.5807519986762202</v>
      </c>
      <c r="W42" s="51">
        <v>2.3659750674942401</v>
      </c>
      <c r="X42" s="51" t="s">
        <v>49</v>
      </c>
      <c r="Y42" s="51" t="s">
        <v>235</v>
      </c>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row>
    <row r="43" spans="1:103" s="44" customFormat="1" ht="12.75" customHeight="1" thickBot="1">
      <c r="A43" s="175" t="s">
        <v>15</v>
      </c>
      <c r="B43" s="49">
        <v>1.8401730198397099</v>
      </c>
      <c r="C43" s="49">
        <v>0.25636050076384798</v>
      </c>
      <c r="D43" s="49">
        <v>9.6803974837721807</v>
      </c>
      <c r="E43" s="49">
        <v>0.54312185664379697</v>
      </c>
      <c r="F43" s="49">
        <v>30.899801774259501</v>
      </c>
      <c r="G43" s="49">
        <v>0.77032295253402705</v>
      </c>
      <c r="H43" s="49">
        <v>39.955218479118699</v>
      </c>
      <c r="I43" s="49">
        <v>0.78814933543368604</v>
      </c>
      <c r="J43" s="49">
        <v>15.8193698633831</v>
      </c>
      <c r="K43" s="49">
        <v>0.56149772621316396</v>
      </c>
      <c r="L43" s="49">
        <v>1.80503937962686</v>
      </c>
      <c r="M43" s="703">
        <v>0.27303592426494699</v>
      </c>
      <c r="N43" s="704">
        <v>15.230149848735699</v>
      </c>
      <c r="O43" s="49">
        <v>1.20886623637056</v>
      </c>
      <c r="P43" s="49">
        <v>19.7134732385726</v>
      </c>
      <c r="Q43" s="49">
        <v>1.60710260642673</v>
      </c>
      <c r="R43" s="49">
        <v>30.4603086479488</v>
      </c>
      <c r="S43" s="49">
        <v>1.72404426851104</v>
      </c>
      <c r="T43" s="49">
        <v>25.041364968804402</v>
      </c>
      <c r="U43" s="49">
        <v>1.7243240326684699</v>
      </c>
      <c r="V43" s="49">
        <v>8.7500737863597209</v>
      </c>
      <c r="W43" s="49">
        <v>1.0056948436962501</v>
      </c>
      <c r="X43" s="49">
        <v>0.80462950957874502</v>
      </c>
      <c r="Y43" s="49">
        <v>0.30755576993105799</v>
      </c>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58"/>
      <c r="BF43" s="58"/>
      <c r="BG43" s="58"/>
      <c r="BH43" s="58"/>
      <c r="BI43" s="58"/>
      <c r="BJ43" s="58"/>
      <c r="BK43" s="58"/>
      <c r="BL43" s="58"/>
      <c r="BM43" s="58"/>
      <c r="BN43" s="58"/>
      <c r="BO43" s="58"/>
      <c r="BP43" s="58"/>
      <c r="BQ43" s="58"/>
      <c r="BR43" s="58"/>
      <c r="BS43" s="58"/>
      <c r="BT43" s="58"/>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row>
    <row r="44" spans="1:103" ht="12.75" customHeight="1" thickBot="1">
      <c r="A44" s="60" t="s">
        <v>197</v>
      </c>
      <c r="B44" s="51">
        <v>7.0987052120675003</v>
      </c>
      <c r="C44" s="51">
        <v>0.61406037324693097</v>
      </c>
      <c r="D44" s="51">
        <v>19.597132898845601</v>
      </c>
      <c r="E44" s="51">
        <v>0.854432173254838</v>
      </c>
      <c r="F44" s="51">
        <v>35.358714261307703</v>
      </c>
      <c r="G44" s="51">
        <v>1.0792204855155101</v>
      </c>
      <c r="H44" s="51">
        <v>28.619709543199001</v>
      </c>
      <c r="I44" s="51">
        <v>0.96788689747712797</v>
      </c>
      <c r="J44" s="51">
        <v>8.6139716674273892</v>
      </c>
      <c r="K44" s="51">
        <v>0.65123235619223896</v>
      </c>
      <c r="L44" s="51">
        <v>0.711766417152778</v>
      </c>
      <c r="M44" s="705">
        <v>0.17819425510512599</v>
      </c>
      <c r="N44" s="706">
        <v>23.226839325045301</v>
      </c>
      <c r="O44" s="51">
        <v>2.7476405372824302</v>
      </c>
      <c r="P44" s="51">
        <v>25.437097533936001</v>
      </c>
      <c r="Q44" s="51">
        <v>2.1636102165705</v>
      </c>
      <c r="R44" s="51">
        <v>26.8653255231469</v>
      </c>
      <c r="S44" s="51">
        <v>2.5157767869311201</v>
      </c>
      <c r="T44" s="51">
        <v>18.3135083584855</v>
      </c>
      <c r="U44" s="51">
        <v>1.74793019880167</v>
      </c>
      <c r="V44" s="51">
        <v>5.6386948581399396</v>
      </c>
      <c r="W44" s="51">
        <v>1.01614948370616</v>
      </c>
      <c r="X44" s="51">
        <v>0.51853440124630001</v>
      </c>
      <c r="Y44" s="51">
        <v>0.40941206859895501</v>
      </c>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row>
    <row r="45" spans="1:103" s="44" customFormat="1" ht="12.75" customHeight="1" thickBot="1">
      <c r="A45" s="175" t="s">
        <v>16</v>
      </c>
      <c r="B45" s="49">
        <v>3.4706896872421198</v>
      </c>
      <c r="C45" s="49">
        <v>0.33720286740702199</v>
      </c>
      <c r="D45" s="49">
        <v>10.211634924229701</v>
      </c>
      <c r="E45" s="49">
        <v>0.55295444845438002</v>
      </c>
      <c r="F45" s="49">
        <v>32.266535372678</v>
      </c>
      <c r="G45" s="49">
        <v>0.85995564396816304</v>
      </c>
      <c r="H45" s="49">
        <v>41.2359871563268</v>
      </c>
      <c r="I45" s="49">
        <v>1.0219588423989401</v>
      </c>
      <c r="J45" s="49">
        <v>12.001272918994699</v>
      </c>
      <c r="K45" s="49">
        <v>0.66949376484112</v>
      </c>
      <c r="L45" s="49">
        <v>0.81387994052875201</v>
      </c>
      <c r="M45" s="703">
        <v>0.169055317315876</v>
      </c>
      <c r="N45" s="704">
        <v>3.1388197967228</v>
      </c>
      <c r="O45" s="49">
        <v>1.8852141147071899</v>
      </c>
      <c r="P45" s="49">
        <v>16.034041927357801</v>
      </c>
      <c r="Q45" s="49">
        <v>4.4649933782781304</v>
      </c>
      <c r="R45" s="49">
        <v>31.8601473646588</v>
      </c>
      <c r="S45" s="49">
        <v>6.7652871884056696</v>
      </c>
      <c r="T45" s="49">
        <v>42.342829674665303</v>
      </c>
      <c r="U45" s="49">
        <v>6.5065492863115599</v>
      </c>
      <c r="V45" s="49">
        <v>6.5357097985630102</v>
      </c>
      <c r="W45" s="49">
        <v>3.1335510573484302</v>
      </c>
      <c r="X45" s="49" t="s">
        <v>49</v>
      </c>
      <c r="Y45" s="49" t="s">
        <v>235</v>
      </c>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58"/>
      <c r="BF45" s="58"/>
      <c r="BG45" s="58"/>
      <c r="BH45" s="58"/>
      <c r="BI45" s="58"/>
      <c r="BJ45" s="58"/>
      <c r="BK45" s="58"/>
      <c r="BL45" s="58"/>
      <c r="BM45" s="58"/>
      <c r="BN45" s="58"/>
      <c r="BO45" s="58"/>
      <c r="BP45" s="58"/>
      <c r="BQ45" s="58"/>
      <c r="BR45" s="58"/>
      <c r="BS45" s="58"/>
      <c r="BT45" s="58"/>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row>
    <row r="46" spans="1:103" ht="12.75" customHeight="1" thickBot="1">
      <c r="A46" s="60" t="s">
        <v>17</v>
      </c>
      <c r="B46" s="51">
        <v>8.3625379133008693</v>
      </c>
      <c r="C46" s="51">
        <v>0.45148761955727301</v>
      </c>
      <c r="D46" s="51">
        <v>20.3495921812437</v>
      </c>
      <c r="E46" s="51">
        <v>0.71222135890662497</v>
      </c>
      <c r="F46" s="51">
        <v>40.958838629822303</v>
      </c>
      <c r="G46" s="51">
        <v>0.99951094631697202</v>
      </c>
      <c r="H46" s="51">
        <v>26.081527525856501</v>
      </c>
      <c r="I46" s="51">
        <v>0.81389305152203495</v>
      </c>
      <c r="J46" s="51">
        <v>4.1317306658468</v>
      </c>
      <c r="K46" s="51">
        <v>0.35920362683669399</v>
      </c>
      <c r="L46" s="51" t="s">
        <v>49</v>
      </c>
      <c r="M46" s="705" t="s">
        <v>235</v>
      </c>
      <c r="N46" s="706">
        <v>17.688923717116801</v>
      </c>
      <c r="O46" s="51">
        <v>1.8820790320821801</v>
      </c>
      <c r="P46" s="51">
        <v>27.335896705326501</v>
      </c>
      <c r="Q46" s="51">
        <v>2.2837178125309898</v>
      </c>
      <c r="R46" s="51">
        <v>36.484696148419303</v>
      </c>
      <c r="S46" s="51">
        <v>2.4481462139838599</v>
      </c>
      <c r="T46" s="51">
        <v>15.416909757933499</v>
      </c>
      <c r="U46" s="51">
        <v>1.66909447273627</v>
      </c>
      <c r="V46" s="51">
        <v>3.0439056625785699</v>
      </c>
      <c r="W46" s="51">
        <v>0.80026963606930401</v>
      </c>
      <c r="X46" s="51" t="s">
        <v>49</v>
      </c>
      <c r="Y46" s="51" t="s">
        <v>235</v>
      </c>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row>
    <row r="47" spans="1:103" s="44" customFormat="1" ht="12.75" customHeight="1" thickBot="1">
      <c r="A47" s="176" t="s">
        <v>18</v>
      </c>
      <c r="B47" s="527">
        <v>2.1412275407662</v>
      </c>
      <c r="C47" s="527">
        <v>0.23664704977214801</v>
      </c>
      <c r="D47" s="527">
        <v>11.090239247867</v>
      </c>
      <c r="E47" s="527">
        <v>0.50516051104709003</v>
      </c>
      <c r="F47" s="527">
        <v>35.470994684263403</v>
      </c>
      <c r="G47" s="527">
        <v>0.62253987207876205</v>
      </c>
      <c r="H47" s="527">
        <v>39.337442348980801</v>
      </c>
      <c r="I47" s="527">
        <v>0.64776375050947899</v>
      </c>
      <c r="J47" s="527">
        <v>11.1365961881021</v>
      </c>
      <c r="K47" s="527">
        <v>0.43312126359702702</v>
      </c>
      <c r="L47" s="527">
        <v>0.823499990020505</v>
      </c>
      <c r="M47" s="707">
        <v>0.18212171591319701</v>
      </c>
      <c r="N47" s="708">
        <v>3.63832121972652</v>
      </c>
      <c r="O47" s="527">
        <v>0.74995601501006803</v>
      </c>
      <c r="P47" s="527">
        <v>17.5148259245634</v>
      </c>
      <c r="Q47" s="527">
        <v>1.67337649240764</v>
      </c>
      <c r="R47" s="527">
        <v>42.273933905450903</v>
      </c>
      <c r="S47" s="527">
        <v>1.88862681606187</v>
      </c>
      <c r="T47" s="527">
        <v>30.2624636201529</v>
      </c>
      <c r="U47" s="527">
        <v>1.76381780123015</v>
      </c>
      <c r="V47" s="527">
        <v>5.7997015677575599</v>
      </c>
      <c r="W47" s="527">
        <v>1.03737868207772</v>
      </c>
      <c r="X47" s="527">
        <v>0.51075376234882597</v>
      </c>
      <c r="Y47" s="527">
        <v>0.37429392260794803</v>
      </c>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58"/>
      <c r="BF47" s="58"/>
      <c r="BG47" s="58"/>
      <c r="BH47" s="58"/>
      <c r="BI47" s="58"/>
      <c r="BJ47" s="58"/>
      <c r="BK47" s="58"/>
      <c r="BL47" s="58"/>
      <c r="BM47" s="58"/>
      <c r="BN47" s="58"/>
      <c r="BO47" s="58"/>
      <c r="BP47" s="58"/>
      <c r="BQ47" s="58"/>
      <c r="BR47" s="58"/>
      <c r="BS47" s="58"/>
      <c r="BT47" s="58"/>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row>
    <row r="48" spans="1:103" ht="12.75" customHeight="1" thickBot="1">
      <c r="A48" s="807" t="s">
        <v>19</v>
      </c>
      <c r="B48" s="51">
        <v>1.85035710320158</v>
      </c>
      <c r="C48" s="51">
        <v>0.231013046193732</v>
      </c>
      <c r="D48" s="51">
        <v>9.22691997237904</v>
      </c>
      <c r="E48" s="51">
        <v>0.52487387659013895</v>
      </c>
      <c r="F48" s="51">
        <v>29.431210249103799</v>
      </c>
      <c r="G48" s="51">
        <v>0.65899134588997399</v>
      </c>
      <c r="H48" s="51">
        <v>39.397770266841803</v>
      </c>
      <c r="I48" s="51">
        <v>0.82986444640729995</v>
      </c>
      <c r="J48" s="51">
        <v>17.7983734162075</v>
      </c>
      <c r="K48" s="51">
        <v>0.64460058880914906</v>
      </c>
      <c r="L48" s="51">
        <v>2.2953689922663201</v>
      </c>
      <c r="M48" s="705">
        <v>0.30417651281436198</v>
      </c>
      <c r="N48" s="706">
        <v>22.8783750339806</v>
      </c>
      <c r="O48" s="51">
        <v>2.5359603153738401</v>
      </c>
      <c r="P48" s="51">
        <v>17.301113361777499</v>
      </c>
      <c r="Q48" s="51">
        <v>3.70639611215269</v>
      </c>
      <c r="R48" s="51">
        <v>27.8494696153032</v>
      </c>
      <c r="S48" s="51">
        <v>4.2359281276405296</v>
      </c>
      <c r="T48" s="51">
        <v>22.9570069584999</v>
      </c>
      <c r="U48" s="51">
        <v>3.0488602987592301</v>
      </c>
      <c r="V48" s="51">
        <v>8.3259050469664704</v>
      </c>
      <c r="W48" s="51">
        <v>1.81610330806832</v>
      </c>
      <c r="X48" s="51">
        <v>0.68812998347222698</v>
      </c>
      <c r="Y48" s="51">
        <v>0.58317662181117103</v>
      </c>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row>
    <row r="49" spans="1:103" s="44" customFormat="1" ht="12.75" customHeight="1" thickBot="1">
      <c r="A49" s="175" t="s">
        <v>469</v>
      </c>
      <c r="B49" s="49">
        <v>2.20002703769942</v>
      </c>
      <c r="C49" s="49">
        <v>0.28681676973115</v>
      </c>
      <c r="D49" s="49">
        <v>10.3332606454273</v>
      </c>
      <c r="E49" s="49">
        <v>0.58724191286371596</v>
      </c>
      <c r="F49" s="49">
        <v>28.886255112726001</v>
      </c>
      <c r="G49" s="49">
        <v>0.76903563601260205</v>
      </c>
      <c r="H49" s="49">
        <v>40.046174808206999</v>
      </c>
      <c r="I49" s="49">
        <v>1.0924560177970499</v>
      </c>
      <c r="J49" s="49">
        <v>16.813556044997998</v>
      </c>
      <c r="K49" s="49">
        <v>0.73318839557229898</v>
      </c>
      <c r="L49" s="49">
        <v>1.7207263509422599</v>
      </c>
      <c r="M49" s="703">
        <v>0.24733734021287501</v>
      </c>
      <c r="N49" s="704">
        <v>14.1137447499422</v>
      </c>
      <c r="O49" s="49">
        <v>2.1261169380829199</v>
      </c>
      <c r="P49" s="49">
        <v>18.713839190964698</v>
      </c>
      <c r="Q49" s="49">
        <v>2.1828296855998901</v>
      </c>
      <c r="R49" s="49">
        <v>32.9991779417551</v>
      </c>
      <c r="S49" s="49">
        <v>2.6958326225267899</v>
      </c>
      <c r="T49" s="49">
        <v>23.569160255999599</v>
      </c>
      <c r="U49" s="49">
        <v>2.50189671670346</v>
      </c>
      <c r="V49" s="49">
        <v>9.4897043211185093</v>
      </c>
      <c r="W49" s="49">
        <v>1.9458393750216001</v>
      </c>
      <c r="X49" s="49">
        <v>1.1143735402199499</v>
      </c>
      <c r="Y49" s="49">
        <v>0.664496514362094</v>
      </c>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58"/>
      <c r="BF49" s="58"/>
      <c r="BG49" s="58"/>
      <c r="BH49" s="58"/>
      <c r="BI49" s="58"/>
      <c r="BJ49" s="58"/>
      <c r="BK49" s="58"/>
      <c r="BL49" s="58"/>
      <c r="BM49" s="58"/>
      <c r="BN49" s="58"/>
      <c r="BO49" s="58"/>
      <c r="BP49" s="58"/>
      <c r="BQ49" s="58"/>
      <c r="BR49" s="58"/>
      <c r="BS49" s="58"/>
      <c r="BT49" s="58"/>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row>
    <row r="50" spans="1:103" s="44" customFormat="1" ht="12.75" customHeight="1" thickBot="1">
      <c r="A50" s="60" t="s">
        <v>505</v>
      </c>
      <c r="B50" s="51">
        <v>6.6330630600344298</v>
      </c>
      <c r="C50" s="51">
        <v>0.35030896621562502</v>
      </c>
      <c r="D50" s="51">
        <v>17.947750498740401</v>
      </c>
      <c r="E50" s="51">
        <v>0.61184346963500202</v>
      </c>
      <c r="F50" s="51">
        <v>34.835527645119001</v>
      </c>
      <c r="G50" s="51">
        <v>0.75276636840112798</v>
      </c>
      <c r="H50" s="51">
        <v>31.4634574824141</v>
      </c>
      <c r="I50" s="51">
        <v>0.66638404936225404</v>
      </c>
      <c r="J50" s="51">
        <v>8.5322694543155304</v>
      </c>
      <c r="K50" s="51">
        <v>0.37476023119738799</v>
      </c>
      <c r="L50" s="51">
        <v>0.58793185937658399</v>
      </c>
      <c r="M50" s="705">
        <v>0.124951629874037</v>
      </c>
      <c r="N50" s="706">
        <v>26.395437645554999</v>
      </c>
      <c r="O50" s="51">
        <v>1.7787272074616201</v>
      </c>
      <c r="P50" s="51">
        <v>26.832914315477598</v>
      </c>
      <c r="Q50" s="51">
        <v>1.8180724687388301</v>
      </c>
      <c r="R50" s="51">
        <v>29.023269292614099</v>
      </c>
      <c r="S50" s="51">
        <v>1.6587989132418299</v>
      </c>
      <c r="T50" s="51">
        <v>14.594734077922</v>
      </c>
      <c r="U50" s="51">
        <v>1.4006882157418199</v>
      </c>
      <c r="V50" s="51">
        <v>3.0525996640089001</v>
      </c>
      <c r="W50" s="51">
        <v>0.72895859758789605</v>
      </c>
      <c r="X50" s="51" t="s">
        <v>49</v>
      </c>
      <c r="Y50" s="51" t="s">
        <v>235</v>
      </c>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58"/>
      <c r="BF50" s="58"/>
      <c r="BG50" s="58"/>
      <c r="BH50" s="58"/>
      <c r="BI50" s="58"/>
      <c r="BJ50" s="58"/>
      <c r="BK50" s="58"/>
      <c r="BL50" s="58"/>
      <c r="BM50" s="58"/>
      <c r="BN50" s="58"/>
      <c r="BO50" s="58"/>
      <c r="BP50" s="58"/>
      <c r="BQ50" s="58"/>
      <c r="BR50" s="58"/>
      <c r="BS50" s="58"/>
      <c r="BT50" s="58"/>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row>
    <row r="51" spans="1:103" ht="12.75" customHeight="1" thickBot="1">
      <c r="A51" s="175" t="s">
        <v>517</v>
      </c>
      <c r="B51" s="49">
        <v>4.7590069936689199</v>
      </c>
      <c r="C51" s="49">
        <v>0.44229305476289199</v>
      </c>
      <c r="D51" s="49">
        <v>16.967246350048701</v>
      </c>
      <c r="E51" s="49">
        <v>0.88326061909936604</v>
      </c>
      <c r="F51" s="49">
        <v>34.596082360561198</v>
      </c>
      <c r="G51" s="49">
        <v>1.0199052152138299</v>
      </c>
      <c r="H51" s="49">
        <v>31.431622374936701</v>
      </c>
      <c r="I51" s="49">
        <v>1.1196666943193201</v>
      </c>
      <c r="J51" s="49">
        <v>11.2284489639909</v>
      </c>
      <c r="K51" s="49">
        <v>0.80120084017485704</v>
      </c>
      <c r="L51" s="49">
        <v>1.0175929567936099</v>
      </c>
      <c r="M51" s="703">
        <v>0.22901945994575301</v>
      </c>
      <c r="N51" s="704">
        <v>15.864392288635599</v>
      </c>
      <c r="O51" s="49">
        <v>1.87858656724633</v>
      </c>
      <c r="P51" s="49">
        <v>24.1312069929191</v>
      </c>
      <c r="Q51" s="49">
        <v>2.5492401854046198</v>
      </c>
      <c r="R51" s="49">
        <v>29.784898705362099</v>
      </c>
      <c r="S51" s="49">
        <v>2.5717873620937799</v>
      </c>
      <c r="T51" s="49">
        <v>23.530981503142101</v>
      </c>
      <c r="U51" s="49">
        <v>2.1184656926506</v>
      </c>
      <c r="V51" s="49">
        <v>6.2444958083840998</v>
      </c>
      <c r="W51" s="49">
        <v>1.5368468136742399</v>
      </c>
      <c r="X51" s="49" t="s">
        <v>49</v>
      </c>
      <c r="Y51" s="49" t="s">
        <v>235</v>
      </c>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row>
    <row r="52" spans="1:103" s="44" customFormat="1" ht="12.75" customHeight="1" thickBot="1">
      <c r="A52" s="60" t="s">
        <v>20</v>
      </c>
      <c r="B52" s="51">
        <v>6.7081144978495102</v>
      </c>
      <c r="C52" s="51">
        <v>0.53840096508287305</v>
      </c>
      <c r="D52" s="51">
        <v>19.094595134725999</v>
      </c>
      <c r="E52" s="51">
        <v>0.99801482651818196</v>
      </c>
      <c r="F52" s="51">
        <v>38.330732655939798</v>
      </c>
      <c r="G52" s="51">
        <v>1.11848343464954</v>
      </c>
      <c r="H52" s="51">
        <v>28.494251789857</v>
      </c>
      <c r="I52" s="51">
        <v>0.94966555307245604</v>
      </c>
      <c r="J52" s="51">
        <v>6.8195333102706401</v>
      </c>
      <c r="K52" s="51">
        <v>0.63103157927630604</v>
      </c>
      <c r="L52" s="51">
        <v>0.552772611357077</v>
      </c>
      <c r="M52" s="705">
        <v>0.161690879214336</v>
      </c>
      <c r="N52" s="706">
        <v>8.5839904982058197</v>
      </c>
      <c r="O52" s="51">
        <v>1.1503525576696201</v>
      </c>
      <c r="P52" s="51">
        <v>14.7281680862113</v>
      </c>
      <c r="Q52" s="51">
        <v>1.4781024594594401</v>
      </c>
      <c r="R52" s="51">
        <v>37.684775851503403</v>
      </c>
      <c r="S52" s="51">
        <v>1.76575797382198</v>
      </c>
      <c r="T52" s="51">
        <v>30.7142125909523</v>
      </c>
      <c r="U52" s="51">
        <v>1.6666919023418001</v>
      </c>
      <c r="V52" s="51">
        <v>7.6941965562516703</v>
      </c>
      <c r="W52" s="51">
        <v>1.2480929103892699</v>
      </c>
      <c r="X52" s="51">
        <v>0.59465641687547399</v>
      </c>
      <c r="Y52" s="51">
        <v>0.247561576841062</v>
      </c>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58"/>
      <c r="BF52" s="58"/>
      <c r="BG52" s="58"/>
      <c r="BH52" s="58"/>
      <c r="BI52" s="58"/>
      <c r="BJ52" s="58"/>
      <c r="BK52" s="58"/>
      <c r="BL52" s="58"/>
      <c r="BM52" s="58"/>
      <c r="BN52" s="58"/>
      <c r="BO52" s="58"/>
      <c r="BP52" s="58"/>
      <c r="BQ52" s="58"/>
      <c r="BR52" s="58"/>
      <c r="BS52" s="58"/>
      <c r="BT52" s="58"/>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row>
    <row r="53" spans="1:103" ht="12.75" customHeight="1" thickBot="1">
      <c r="A53" s="175" t="s">
        <v>21</v>
      </c>
      <c r="B53" s="49">
        <v>7.3703465379968298</v>
      </c>
      <c r="C53" s="49">
        <v>0.63264711149768305</v>
      </c>
      <c r="D53" s="49">
        <v>23.544280584637999</v>
      </c>
      <c r="E53" s="49">
        <v>1.0725148584641999</v>
      </c>
      <c r="F53" s="49">
        <v>39.086790364109397</v>
      </c>
      <c r="G53" s="49">
        <v>1.1234656611875999</v>
      </c>
      <c r="H53" s="49">
        <v>25.268939065514498</v>
      </c>
      <c r="I53" s="49">
        <v>1.0645092165269101</v>
      </c>
      <c r="J53" s="49">
        <v>4.5061255056933103</v>
      </c>
      <c r="K53" s="49">
        <v>0.40933821936437698</v>
      </c>
      <c r="L53" s="49" t="s">
        <v>49</v>
      </c>
      <c r="M53" s="703" t="s">
        <v>235</v>
      </c>
      <c r="N53" s="704">
        <v>14.766272673496699</v>
      </c>
      <c r="O53" s="49">
        <v>2.5825135376213701</v>
      </c>
      <c r="P53" s="49">
        <v>26.595407755854001</v>
      </c>
      <c r="Q53" s="49">
        <v>3.5245038732756</v>
      </c>
      <c r="R53" s="49">
        <v>38.573211924580299</v>
      </c>
      <c r="S53" s="49">
        <v>3.64699665116254</v>
      </c>
      <c r="T53" s="49">
        <v>17.333152962901</v>
      </c>
      <c r="U53" s="49">
        <v>2.5244793832299099</v>
      </c>
      <c r="V53" s="49">
        <v>2.6000491960010499</v>
      </c>
      <c r="W53" s="49">
        <v>0.94246958710172202</v>
      </c>
      <c r="X53" s="49" t="s">
        <v>49</v>
      </c>
      <c r="Y53" s="49" t="s">
        <v>235</v>
      </c>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row>
    <row r="54" spans="1:103" s="44" customFormat="1" ht="12.75" customHeight="1" thickBot="1">
      <c r="A54" s="60" t="s">
        <v>195</v>
      </c>
      <c r="B54" s="51">
        <v>1.1625209680928099</v>
      </c>
      <c r="C54" s="51">
        <v>0.21796008852469301</v>
      </c>
      <c r="D54" s="51">
        <v>7.0031069339805798</v>
      </c>
      <c r="E54" s="51">
        <v>0.54977712186766203</v>
      </c>
      <c r="F54" s="51">
        <v>28.437366789515899</v>
      </c>
      <c r="G54" s="51">
        <v>0.79452884747593899</v>
      </c>
      <c r="H54" s="51">
        <v>44.281574884362001</v>
      </c>
      <c r="I54" s="51">
        <v>0.85389330343820302</v>
      </c>
      <c r="J54" s="51">
        <v>17.594490180116999</v>
      </c>
      <c r="K54" s="51">
        <v>0.69852581247980805</v>
      </c>
      <c r="L54" s="51">
        <v>1.5209402439316799</v>
      </c>
      <c r="M54" s="705">
        <v>0.24592957489325301</v>
      </c>
      <c r="N54" s="706" t="s">
        <v>236</v>
      </c>
      <c r="O54" s="51" t="s">
        <v>235</v>
      </c>
      <c r="P54" s="51" t="s">
        <v>236</v>
      </c>
      <c r="Q54" s="51" t="s">
        <v>235</v>
      </c>
      <c r="R54" s="51" t="s">
        <v>236</v>
      </c>
      <c r="S54" s="51" t="s">
        <v>235</v>
      </c>
      <c r="T54" s="51" t="s">
        <v>236</v>
      </c>
      <c r="U54" s="51" t="s">
        <v>235</v>
      </c>
      <c r="V54" s="51" t="s">
        <v>236</v>
      </c>
      <c r="W54" s="51" t="s">
        <v>235</v>
      </c>
      <c r="X54" s="51" t="s">
        <v>236</v>
      </c>
      <c r="Y54" s="51" t="s">
        <v>235</v>
      </c>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58"/>
      <c r="BF54" s="58"/>
      <c r="BG54" s="58"/>
      <c r="BH54" s="58"/>
      <c r="BI54" s="58"/>
      <c r="BJ54" s="58"/>
      <c r="BK54" s="58"/>
      <c r="BL54" s="58"/>
      <c r="BM54" s="58"/>
      <c r="BN54" s="58"/>
      <c r="BO54" s="58"/>
      <c r="BP54" s="58"/>
      <c r="BQ54" s="58"/>
      <c r="BR54" s="58"/>
      <c r="BS54" s="58"/>
      <c r="BT54" s="58"/>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row>
    <row r="55" spans="1:103" ht="12.75" customHeight="1" thickBot="1">
      <c r="A55" s="175" t="s">
        <v>22</v>
      </c>
      <c r="B55" s="49">
        <v>1.84064339156441</v>
      </c>
      <c r="C55" s="49">
        <v>0.24272021765103299</v>
      </c>
      <c r="D55" s="49">
        <v>9.1726513487474097</v>
      </c>
      <c r="E55" s="49">
        <v>0.57953992770311802</v>
      </c>
      <c r="F55" s="49">
        <v>29.5463704464788</v>
      </c>
      <c r="G55" s="49">
        <v>0.84880139739192295</v>
      </c>
      <c r="H55" s="49">
        <v>40.509546285879097</v>
      </c>
      <c r="I55" s="49">
        <v>0.87527146809291501</v>
      </c>
      <c r="J55" s="49">
        <v>17.059155885113</v>
      </c>
      <c r="K55" s="49">
        <v>0.76441759889769201</v>
      </c>
      <c r="L55" s="49">
        <v>1.87163264221722</v>
      </c>
      <c r="M55" s="703">
        <v>0.33819385081855502</v>
      </c>
      <c r="N55" s="704">
        <v>21.121458594847802</v>
      </c>
      <c r="O55" s="49">
        <v>1.9419151631864799</v>
      </c>
      <c r="P55" s="49">
        <v>18.660478768184799</v>
      </c>
      <c r="Q55" s="49">
        <v>2.2048081518468701</v>
      </c>
      <c r="R55" s="49">
        <v>26.193031459485901</v>
      </c>
      <c r="S55" s="49">
        <v>2.1721742130467798</v>
      </c>
      <c r="T55" s="49">
        <v>23.696471225231001</v>
      </c>
      <c r="U55" s="49">
        <v>2.08143221318389</v>
      </c>
      <c r="V55" s="49">
        <v>9.4541328269401301</v>
      </c>
      <c r="W55" s="49">
        <v>1.19445506312044</v>
      </c>
      <c r="X55" s="49">
        <v>0.87442712531032196</v>
      </c>
      <c r="Y55" s="49">
        <v>0.549590542828582</v>
      </c>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row>
    <row r="56" spans="1:103" s="44" customFormat="1" ht="12.75" customHeight="1" thickBot="1">
      <c r="A56" s="60" t="s">
        <v>196</v>
      </c>
      <c r="B56" s="51">
        <v>1.66184494257497</v>
      </c>
      <c r="C56" s="51">
        <v>0.20890565023572799</v>
      </c>
      <c r="D56" s="51">
        <v>8.1630264322471806</v>
      </c>
      <c r="E56" s="51">
        <v>0.54346289354100397</v>
      </c>
      <c r="F56" s="51">
        <v>28.3932636446693</v>
      </c>
      <c r="G56" s="51">
        <v>0.84573190957647704</v>
      </c>
      <c r="H56" s="51">
        <v>42.887012235880803</v>
      </c>
      <c r="I56" s="51">
        <v>0.99209600543420395</v>
      </c>
      <c r="J56" s="51">
        <v>17.3905875733846</v>
      </c>
      <c r="K56" s="51">
        <v>0.74692405835137299</v>
      </c>
      <c r="L56" s="51">
        <v>1.5042651712431301</v>
      </c>
      <c r="M56" s="705">
        <v>0.24401621070340099</v>
      </c>
      <c r="N56" s="706">
        <v>16.526461524446599</v>
      </c>
      <c r="O56" s="51">
        <v>2.0237450274270601</v>
      </c>
      <c r="P56" s="51">
        <v>21.8613774459768</v>
      </c>
      <c r="Q56" s="51">
        <v>2.4534775078250401</v>
      </c>
      <c r="R56" s="51">
        <v>31.783919256594501</v>
      </c>
      <c r="S56" s="51">
        <v>2.7226671283216199</v>
      </c>
      <c r="T56" s="51">
        <v>22.793112822435202</v>
      </c>
      <c r="U56" s="51">
        <v>2.4214319655254699</v>
      </c>
      <c r="V56" s="51">
        <v>6.5160682378076196</v>
      </c>
      <c r="W56" s="51">
        <v>1.3986068124689599</v>
      </c>
      <c r="X56" s="51">
        <v>0.51906071273934395</v>
      </c>
      <c r="Y56" s="51">
        <v>0.41692263705195298</v>
      </c>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58"/>
      <c r="BF56" s="58"/>
      <c r="BG56" s="58"/>
      <c r="BH56" s="58"/>
      <c r="BI56" s="58"/>
      <c r="BJ56" s="58"/>
      <c r="BK56" s="58"/>
      <c r="BL56" s="58"/>
      <c r="BM56" s="58"/>
      <c r="BN56" s="58"/>
      <c r="BO56" s="58"/>
      <c r="BP56" s="58"/>
      <c r="BQ56" s="58"/>
      <c r="BR56" s="58"/>
      <c r="BS56" s="58"/>
      <c r="BT56" s="58"/>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row>
    <row r="57" spans="1:103" ht="12.75" customHeight="1" thickBot="1">
      <c r="A57" s="176" t="s">
        <v>24</v>
      </c>
      <c r="B57" s="527">
        <v>5.8964421550339603</v>
      </c>
      <c r="C57" s="527">
        <v>0.40539020100728801</v>
      </c>
      <c r="D57" s="527">
        <v>17.498284723275798</v>
      </c>
      <c r="E57" s="527">
        <v>0.63886133098738795</v>
      </c>
      <c r="F57" s="527">
        <v>37.670746450741802</v>
      </c>
      <c r="G57" s="527">
        <v>0.90280973267058895</v>
      </c>
      <c r="H57" s="527">
        <v>30.501960668045999</v>
      </c>
      <c r="I57" s="527">
        <v>0.94063707483829495</v>
      </c>
      <c r="J57" s="527">
        <v>7.7548717809165</v>
      </c>
      <c r="K57" s="527">
        <v>0.51736069194658896</v>
      </c>
      <c r="L57" s="527">
        <v>0.67769422198586604</v>
      </c>
      <c r="M57" s="707">
        <v>0.14404768500879001</v>
      </c>
      <c r="N57" s="708" t="s">
        <v>236</v>
      </c>
      <c r="O57" s="527" t="s">
        <v>235</v>
      </c>
      <c r="P57" s="527" t="s">
        <v>236</v>
      </c>
      <c r="Q57" s="527" t="s">
        <v>235</v>
      </c>
      <c r="R57" s="527" t="s">
        <v>236</v>
      </c>
      <c r="S57" s="527" t="s">
        <v>235</v>
      </c>
      <c r="T57" s="527" t="s">
        <v>236</v>
      </c>
      <c r="U57" s="527" t="s">
        <v>235</v>
      </c>
      <c r="V57" s="527" t="s">
        <v>236</v>
      </c>
      <c r="W57" s="527" t="s">
        <v>235</v>
      </c>
      <c r="X57" s="527" t="s">
        <v>236</v>
      </c>
      <c r="Y57" s="527" t="s">
        <v>235</v>
      </c>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row>
    <row r="58" spans="1:103" s="44" customFormat="1" ht="12.75" customHeight="1" thickBot="1">
      <c r="A58" s="60" t="s">
        <v>194</v>
      </c>
      <c r="B58" s="51">
        <v>1.55027890634171</v>
      </c>
      <c r="C58" s="51">
        <v>0.31296416273919297</v>
      </c>
      <c r="D58" s="51">
        <v>10.9850481453519</v>
      </c>
      <c r="E58" s="51">
        <v>0.77159037957101695</v>
      </c>
      <c r="F58" s="51">
        <v>34.776346272033301</v>
      </c>
      <c r="G58" s="51">
        <v>1.24496569403084</v>
      </c>
      <c r="H58" s="51">
        <v>41.2551234009455</v>
      </c>
      <c r="I58" s="51">
        <v>1.33920591485823</v>
      </c>
      <c r="J58" s="51">
        <v>10.60516340427</v>
      </c>
      <c r="K58" s="51">
        <v>0.765900075629387</v>
      </c>
      <c r="L58" s="51">
        <v>0.82803987105763499</v>
      </c>
      <c r="M58" s="705">
        <v>0.280363461916805</v>
      </c>
      <c r="N58" s="706">
        <v>5.9883589009879401</v>
      </c>
      <c r="O58" s="51">
        <v>2.4290108381334599</v>
      </c>
      <c r="P58" s="51">
        <v>15.5950465930774</v>
      </c>
      <c r="Q58" s="51">
        <v>4.9476894324526803</v>
      </c>
      <c r="R58" s="51">
        <v>38.592714327764703</v>
      </c>
      <c r="S58" s="51">
        <v>6.9982575807095699</v>
      </c>
      <c r="T58" s="51">
        <v>26.662010592107102</v>
      </c>
      <c r="U58" s="51">
        <v>5.7287472751037898</v>
      </c>
      <c r="V58" s="51">
        <v>11.401773924458499</v>
      </c>
      <c r="W58" s="51">
        <v>5.1207926753977198</v>
      </c>
      <c r="X58" s="51">
        <v>1.7600956616043999</v>
      </c>
      <c r="Y58" s="51">
        <v>1.79672255913085</v>
      </c>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58"/>
      <c r="BF58" s="58"/>
      <c r="BG58" s="58"/>
      <c r="BH58" s="58"/>
      <c r="BI58" s="58"/>
      <c r="BJ58" s="58"/>
      <c r="BK58" s="58"/>
      <c r="BL58" s="58"/>
      <c r="BM58" s="58"/>
      <c r="BN58" s="58"/>
      <c r="BO58" s="58"/>
      <c r="BP58" s="58"/>
      <c r="BQ58" s="58"/>
      <c r="BR58" s="58"/>
      <c r="BS58" s="58"/>
      <c r="BT58" s="58"/>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row>
    <row r="59" spans="1:103" ht="12.75" customHeight="1" thickBot="1">
      <c r="A59" s="176" t="s">
        <v>25</v>
      </c>
      <c r="B59" s="527">
        <v>1.0926301722946601</v>
      </c>
      <c r="C59" s="527">
        <v>0.29784647127623698</v>
      </c>
      <c r="D59" s="527">
        <v>7.7042840528262797</v>
      </c>
      <c r="E59" s="527">
        <v>0.67663229313401496</v>
      </c>
      <c r="F59" s="527">
        <v>28.598910967891999</v>
      </c>
      <c r="G59" s="527">
        <v>1.1796788209098199</v>
      </c>
      <c r="H59" s="527">
        <v>41.565307964270502</v>
      </c>
      <c r="I59" s="527">
        <v>1.23593353010259</v>
      </c>
      <c r="J59" s="527">
        <v>18.797175385502801</v>
      </c>
      <c r="K59" s="527">
        <v>0.74701504942191099</v>
      </c>
      <c r="L59" s="527">
        <v>2.2416914572137898</v>
      </c>
      <c r="M59" s="707">
        <v>0.30957742697542301</v>
      </c>
      <c r="N59" s="708">
        <v>19.8743927142581</v>
      </c>
      <c r="O59" s="527">
        <v>1.55532258620157</v>
      </c>
      <c r="P59" s="527">
        <v>22.4890367795985</v>
      </c>
      <c r="Q59" s="527">
        <v>2.0712638668799799</v>
      </c>
      <c r="R59" s="527">
        <v>28.835399580356899</v>
      </c>
      <c r="S59" s="527">
        <v>2.2689012691999202</v>
      </c>
      <c r="T59" s="527">
        <v>21.641381928290901</v>
      </c>
      <c r="U59" s="527">
        <v>1.63982247157095</v>
      </c>
      <c r="V59" s="527">
        <v>6.7530412263741404</v>
      </c>
      <c r="W59" s="527">
        <v>0.93058173478210304</v>
      </c>
      <c r="X59" s="527" t="s">
        <v>49</v>
      </c>
      <c r="Y59" s="527" t="s">
        <v>235</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row>
    <row r="60" spans="1:103" s="44" customFormat="1" ht="12.75" customHeight="1" thickBot="1">
      <c r="A60" s="271" t="s">
        <v>23</v>
      </c>
      <c r="B60" s="528">
        <v>3.7561020332842099</v>
      </c>
      <c r="C60" s="528">
        <v>7.9196170568394397E-2</v>
      </c>
      <c r="D60" s="528">
        <v>13.352564676429999</v>
      </c>
      <c r="E60" s="528">
        <v>0.14752715959961499</v>
      </c>
      <c r="F60" s="528">
        <v>33.545179473004801</v>
      </c>
      <c r="G60" s="528">
        <v>0.19874739482279699</v>
      </c>
      <c r="H60" s="528">
        <v>36.120909802543103</v>
      </c>
      <c r="I60" s="528">
        <v>0.20754810299024801</v>
      </c>
      <c r="J60" s="528">
        <v>12.082852658501</v>
      </c>
      <c r="K60" s="528">
        <v>0.136317035684656</v>
      </c>
      <c r="L60" s="528">
        <v>1.1423913562368</v>
      </c>
      <c r="M60" s="709">
        <v>4.7391770784684997E-2</v>
      </c>
      <c r="N60" s="710">
        <v>14.704221184756801</v>
      </c>
      <c r="O60" s="528">
        <v>0.47292908792444899</v>
      </c>
      <c r="P60" s="528">
        <v>21.038152030699699</v>
      </c>
      <c r="Q60" s="528">
        <v>0.65712600011872702</v>
      </c>
      <c r="R60" s="528">
        <v>32.738625962210101</v>
      </c>
      <c r="S60" s="528">
        <v>0.76930420448097303</v>
      </c>
      <c r="T60" s="528">
        <v>24.000112770492201</v>
      </c>
      <c r="U60" s="528">
        <v>0.66097001316336901</v>
      </c>
      <c r="V60" s="528">
        <v>6.8819914062379404</v>
      </c>
      <c r="W60" s="528">
        <v>0.407303785906652</v>
      </c>
      <c r="X60" s="528">
        <v>0.63689664560319204</v>
      </c>
      <c r="Y60" s="528">
        <v>0.12651697959319899</v>
      </c>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58"/>
      <c r="BF60" s="58"/>
      <c r="BG60" s="58"/>
      <c r="BH60" s="58"/>
      <c r="BI60" s="58"/>
      <c r="BJ60" s="58"/>
      <c r="BK60" s="58"/>
      <c r="BL60" s="58"/>
      <c r="BM60" s="58"/>
      <c r="BN60" s="58"/>
      <c r="BO60" s="58"/>
      <c r="BP60" s="58"/>
      <c r="BQ60" s="58"/>
      <c r="BR60" s="58"/>
      <c r="BS60" s="58"/>
      <c r="BT60" s="58"/>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row>
    <row r="61" spans="1:103" ht="12.75" customHeight="1" thickBot="1">
      <c r="A61" s="292" t="s">
        <v>26</v>
      </c>
      <c r="B61" s="529">
        <v>3.7578638184257498</v>
      </c>
      <c r="C61" s="529">
        <v>8.9932399887900999E-2</v>
      </c>
      <c r="D61" s="529">
        <v>13.4839098807157</v>
      </c>
      <c r="E61" s="529">
        <v>0.174538567301461</v>
      </c>
      <c r="F61" s="529">
        <v>34.007683210603602</v>
      </c>
      <c r="G61" s="529">
        <v>0.231299218822591</v>
      </c>
      <c r="H61" s="529">
        <v>35.976912134492601</v>
      </c>
      <c r="I61" s="529">
        <v>0.24155101411851301</v>
      </c>
      <c r="J61" s="529">
        <v>11.706126331158799</v>
      </c>
      <c r="K61" s="529">
        <v>0.15124054421625599</v>
      </c>
      <c r="L61" s="529">
        <v>1.06750462460356</v>
      </c>
      <c r="M61" s="711">
        <v>5.1503605465423499E-2</v>
      </c>
      <c r="N61" s="712">
        <v>13.6833449867725</v>
      </c>
      <c r="O61" s="529">
        <v>0.465838781659</v>
      </c>
      <c r="P61" s="529">
        <v>20.498462744252201</v>
      </c>
      <c r="Q61" s="529">
        <v>0.68646717449177397</v>
      </c>
      <c r="R61" s="529">
        <v>33.669048823633602</v>
      </c>
      <c r="S61" s="529">
        <v>0.87042705762755102</v>
      </c>
      <c r="T61" s="529">
        <v>24.799349691971798</v>
      </c>
      <c r="U61" s="529">
        <v>0.74226997887171298</v>
      </c>
      <c r="V61" s="529">
        <v>6.7880233096050704</v>
      </c>
      <c r="W61" s="529">
        <v>0.48162773976488199</v>
      </c>
      <c r="X61" s="529">
        <v>0.56177044376476004</v>
      </c>
      <c r="Y61" s="529">
        <v>0.14709174918758899</v>
      </c>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row>
    <row r="62" spans="1:103" ht="12.75" customHeight="1">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row>
    <row r="63" spans="1:103" ht="12.75" customHeight="1">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row>
    <row r="64" spans="1:103" ht="12.75" customHeight="1">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row>
    <row r="65" spans="26:56" ht="12.75" customHeight="1">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row>
    <row r="66" spans="26:56" ht="12.75" customHeight="1">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row>
    <row r="67" spans="26:56" ht="12.75" customHeight="1">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row>
    <row r="68" spans="26:56" ht="12.75" customHeight="1">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row>
    <row r="69" spans="26:56" ht="12.75" customHeight="1">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row>
    <row r="70" spans="26:56" ht="12.75" customHeight="1">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row>
    <row r="71" spans="26:56" ht="12.75" customHeight="1">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row>
    <row r="72" spans="26:56" ht="12.75" customHeight="1">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row>
    <row r="73" spans="26:56" ht="12.75" customHeight="1">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26:56" ht="12.75" customHeight="1">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26:56" ht="12.75" customHeight="1">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26:56" ht="12.75" customHeight="1">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row>
    <row r="77" spans="26:56" ht="12.75" customHeight="1">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row>
    <row r="78" spans="26:56" ht="12.75" customHeight="1">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row>
    <row r="79" spans="26:56" ht="12.75" customHeight="1">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row>
    <row r="80" spans="26:56" ht="12.75" customHeight="1">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row>
    <row r="81" spans="26:56" ht="12.75" customHeight="1">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row>
    <row r="82" spans="26:56" ht="12.75" customHeight="1">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row>
    <row r="83" spans="26:56" ht="12.75" customHeight="1">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row>
    <row r="84" spans="26:56" ht="12.75" customHeight="1">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row>
    <row r="85" spans="26:56" ht="12.75" customHeight="1">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row>
    <row r="86" spans="26:56" ht="12.75" customHeight="1">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26:56" ht="12.75" customHeight="1">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row>
    <row r="88" spans="26:56" ht="12.75" customHeight="1">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26:56" ht="12.75" customHeight="1">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26:56" ht="12.75" customHeight="1">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row>
    <row r="91" spans="26:56" ht="12.75" customHeight="1">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row>
    <row r="92" spans="26:56" ht="12.75" customHeight="1">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row>
    <row r="93" spans="26:56" ht="12.75" customHeight="1">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row>
    <row r="94" spans="26:56" ht="12.75" customHeight="1">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row>
    <row r="95" spans="26:56" ht="12.75" customHeight="1">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row>
    <row r="96" spans="26:56" ht="12.75" customHeight="1">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row>
    <row r="97" spans="26:56" ht="12.75" customHeight="1">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row>
    <row r="98" spans="26:56" ht="12.75" customHeight="1">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row>
    <row r="99" spans="26:56" ht="12.75" customHeight="1">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row>
    <row r="100" spans="26:56" ht="12.75" customHeight="1">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row>
    <row r="101" spans="26:56" ht="12.75" customHeight="1">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row>
    <row r="102" spans="26:56" ht="12.75" customHeight="1">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row>
    <row r="103" spans="26:56" ht="12.75" customHeight="1">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row>
    <row r="104" spans="26:56" ht="12.75" customHeight="1">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row>
    <row r="105" spans="26:56" ht="12.75" customHeight="1">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row>
    <row r="106" spans="26:56" ht="12.75" customHeight="1">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row>
    <row r="107" spans="26:56" ht="12.75" customHeight="1">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row>
    <row r="108" spans="26:56" ht="12.75" customHeight="1">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row>
    <row r="109" spans="26:56" ht="12.75" customHeight="1">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row>
    <row r="110" spans="26:56" ht="12.75" customHeight="1">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row>
    <row r="111" spans="26:56" ht="12.75" customHeight="1">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row>
    <row r="112" spans="26:56" ht="12.75" customHeight="1">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row>
    <row r="113" spans="26:56" ht="12.75" customHeight="1">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row>
    <row r="114" spans="26:56" ht="12.75" customHeight="1">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row>
    <row r="115" spans="26:56" ht="12.75" customHeight="1">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row>
    <row r="116" spans="26:56" ht="12.75" customHeight="1">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row>
    <row r="117" spans="26:56" ht="12.75" customHeight="1">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row>
    <row r="118" spans="26:56" ht="12.75" customHeight="1">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row>
    <row r="119" spans="26:56" ht="12.75" customHeight="1">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row>
    <row r="120" spans="26:56" ht="12.75" customHeight="1">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row>
    <row r="121" spans="26:56" ht="12.75" customHeight="1">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row>
    <row r="122" spans="26:56" ht="12.75" customHeight="1">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row>
    <row r="123" spans="26:56" ht="12.75" customHeight="1">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row>
    <row r="124" spans="26:56" ht="12.75" customHeight="1">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row>
    <row r="125" spans="26:56" ht="12.75" customHeight="1">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row>
    <row r="126" spans="26:56" ht="12.75" customHeight="1">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row>
    <row r="127" spans="26:56" ht="12.75" customHeight="1">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row>
    <row r="128" spans="26:56" ht="12.75" customHeight="1">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row>
    <row r="129" spans="26:56" ht="12.75" customHeight="1">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row>
    <row r="130" spans="26:56" ht="12.75" customHeight="1">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row>
    <row r="131" spans="26:56" ht="12.75" customHeight="1">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row>
    <row r="132" spans="26:56" ht="12.75" customHeight="1">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row>
    <row r="133" spans="26:56" ht="12.75" customHeight="1">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row>
    <row r="134" spans="26:56" ht="12.75" customHeight="1">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row>
    <row r="135" spans="26:56" ht="12.75" customHeight="1">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row>
    <row r="136" spans="26:56" ht="12.75" customHeight="1">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row>
    <row r="137" spans="26:56" ht="12.75" customHeight="1">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row>
    <row r="138" spans="26:56" ht="12.75" customHeight="1">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row>
    <row r="139" spans="26:56" ht="12.75" customHeight="1">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row>
    <row r="140" spans="26:56" ht="12.75" customHeight="1">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row>
    <row r="141" spans="26:56" ht="12.75" customHeight="1">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row>
    <row r="142" spans="26:56" ht="12.75" customHeight="1">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row>
    <row r="143" spans="26:56" ht="12.75" customHeight="1">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row>
    <row r="144" spans="26:56" ht="12.75" customHeight="1">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row>
    <row r="145" spans="26:56" ht="12.75" customHeight="1">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row>
    <row r="146" spans="26:56" ht="12.75" customHeight="1">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row>
    <row r="147" spans="26:56" ht="12.75" customHeight="1">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row>
    <row r="148" spans="26:56" ht="12.75" customHeight="1">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row>
    <row r="149" spans="26:56" ht="12.75" customHeight="1">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row>
    <row r="150" spans="26:56" ht="12.75" customHeight="1">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row>
    <row r="151" spans="26:56" ht="12.75" customHeight="1">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row>
    <row r="152" spans="26:56" ht="12.75" customHeight="1">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row>
    <row r="153" spans="26:56" ht="12.75" customHeight="1">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row>
    <row r="154" spans="26:56" ht="12.75" customHeight="1">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row>
    <row r="155" spans="26:56" ht="12.75" customHeight="1">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row>
    <row r="156" spans="26:56" ht="12.75" customHeight="1">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row>
    <row r="157" spans="26:56" ht="12.75" customHeight="1">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row>
    <row r="158" spans="26:56" ht="12.75" customHeight="1">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row>
    <row r="159" spans="26:56" ht="12.75" customHeight="1">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row>
    <row r="160" spans="26:56" ht="12.75" customHeight="1">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row>
    <row r="161" spans="26:56" ht="12.75" customHeight="1">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row>
    <row r="162" spans="26:56" ht="12.75" customHeight="1">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row>
    <row r="163" spans="26:56" ht="12.75" customHeight="1">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row>
    <row r="164" spans="26:56" ht="12.75" customHeight="1">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row>
    <row r="165" spans="26:56" ht="12.75" customHeight="1">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row>
    <row r="166" spans="26:56" ht="12.75" customHeight="1">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row>
    <row r="167" spans="26:56" ht="12.75" customHeight="1">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row>
    <row r="168" spans="26:56" ht="12.75" customHeight="1">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row>
    <row r="169" spans="26:56" ht="12.75" customHeight="1">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row>
    <row r="170" spans="26:56" ht="12.75" customHeight="1">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row>
    <row r="171" spans="26:56" ht="12.75" customHeight="1">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row>
    <row r="172" spans="26:56" ht="12.75" customHeight="1">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row>
    <row r="173" spans="26:56" ht="12.75" customHeight="1">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row>
    <row r="174" spans="26:56" ht="12.75" customHeight="1">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row>
    <row r="175" spans="26:56" ht="12.75" customHeight="1">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row>
    <row r="176" spans="26:56" ht="12.75" customHeight="1">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row>
    <row r="177" spans="26:56" ht="12.75" customHeight="1">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row>
    <row r="178" spans="26:56" ht="12.75" customHeight="1">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row>
    <row r="179" spans="26:56" ht="12.75" customHeight="1">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row>
    <row r="180" spans="26:56" ht="12.75" customHeight="1">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row>
    <row r="181" spans="26:56" ht="12.75" customHeight="1">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row>
    <row r="182" spans="26:56" ht="12.75" customHeight="1">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row>
    <row r="183" spans="26:56" ht="12.75" customHeight="1">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row>
    <row r="184" spans="26:56" ht="12.75" customHeight="1">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row>
    <row r="185" spans="26:56" ht="12.75" customHeight="1">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row>
    <row r="186" spans="26:56" ht="12.75" customHeight="1">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row>
    <row r="187" spans="26:56" ht="12.75" customHeight="1">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row>
    <row r="188" spans="26:56" ht="12.75" customHeight="1">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row>
    <row r="189" spans="26:56" ht="12.75" customHeight="1">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row>
    <row r="190" spans="26:56" ht="12.75" customHeight="1">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row>
    <row r="191" spans="26:56" ht="12.75" customHeight="1">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row>
    <row r="192" spans="26:56" ht="12.75" customHeight="1">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row>
    <row r="193" spans="26:56" ht="12.75" customHeight="1">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row>
    <row r="194" spans="26:56" ht="12.75" customHeight="1">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row>
    <row r="195" spans="26:56" ht="12.75" customHeight="1">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row>
    <row r="196" spans="26:56" ht="12.75" customHeight="1">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row>
    <row r="197" spans="26:56" ht="12.75" customHeight="1">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row>
    <row r="198" spans="26:56" ht="12.75" customHeight="1">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row>
    <row r="199" spans="26:56" ht="12.75" customHeight="1">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row>
    <row r="200" spans="26:56" ht="12.75" customHeight="1">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row>
    <row r="201" spans="26:56" ht="12.75" customHeight="1">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row>
    <row r="202" spans="26:56" ht="12.75" customHeight="1">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row>
    <row r="203" spans="26:56" ht="12.75" customHeight="1">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row>
    <row r="204" spans="26:56" ht="12.75" customHeight="1">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row>
    <row r="205" spans="26:56" ht="12.75" customHeight="1">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row>
    <row r="206" spans="26:56" ht="12.75" customHeight="1">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row>
    <row r="207" spans="26:56" ht="12.75" customHeight="1">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row>
    <row r="208" spans="26:56" ht="12.75" customHeight="1">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row>
    <row r="209" spans="26:56" ht="12.75" customHeight="1">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row>
    <row r="210" spans="26:56" ht="12.75" customHeight="1">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row>
    <row r="211" spans="26:56" ht="12.75" customHeight="1">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row>
    <row r="212" spans="26:56" ht="12.75" customHeight="1">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row>
    <row r="213" spans="26:56" ht="12.75" customHeight="1">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row>
    <row r="214" spans="26:56" ht="12.75" customHeight="1">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row>
    <row r="215" spans="26:56" ht="12.75" customHeight="1">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row>
    <row r="216" spans="26:56" ht="12.75" customHeight="1">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row>
    <row r="217" spans="26:56" ht="12.75" customHeight="1">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row>
    <row r="218" spans="26:56" ht="12.75" customHeight="1">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row>
    <row r="219" spans="26:56" ht="12.75" customHeight="1">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row>
    <row r="220" spans="26:56" ht="12.75" customHeight="1">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row>
    <row r="221" spans="26:56" ht="12.75" customHeight="1">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row>
    <row r="222" spans="26:56" ht="12.75" customHeight="1">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row>
    <row r="223" spans="26:56" ht="12.75" customHeight="1">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row>
    <row r="224" spans="26:56" ht="12.75" customHeight="1">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row>
    <row r="225" spans="26:56" ht="12.75" customHeight="1">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row>
    <row r="226" spans="26:56" ht="12.75" customHeight="1">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row>
    <row r="227" spans="26:56" ht="12.75" customHeight="1">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row>
    <row r="228" spans="26:56" ht="12.75" customHeight="1">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row>
    <row r="229" spans="26:56" ht="12.75" customHeight="1">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row>
    <row r="230" spans="26:56" ht="12.75" customHeight="1">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row>
    <row r="231" spans="26:56" ht="12.75" customHeight="1">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row>
    <row r="232" spans="26:56" ht="12.75" customHeight="1">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row>
    <row r="233" spans="26:56" ht="12.75" customHeight="1">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row>
    <row r="234" spans="26:56" ht="12.75" customHeight="1">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row>
    <row r="235" spans="26:56" ht="12.75" customHeight="1">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row>
    <row r="236" spans="26:56" ht="12.75" customHeight="1">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row>
    <row r="237" spans="26:56" ht="12.75" customHeight="1">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row>
    <row r="238" spans="26:56" ht="12.75" customHeight="1">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row>
    <row r="239" spans="26:56" ht="12.75" customHeight="1">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row>
    <row r="240" spans="26:56" ht="12.75" customHeight="1">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row>
    <row r="241" spans="26:56" ht="12.75" customHeight="1">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row>
    <row r="242" spans="26:56" ht="12.75" customHeight="1">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row>
    <row r="243" spans="26:56" ht="12.75" customHeight="1">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row>
    <row r="244" spans="26:56" ht="12.75" customHeight="1">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row>
    <row r="245" spans="26:56" ht="12.75" customHeight="1">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row>
    <row r="246" spans="26:56" ht="12.75" customHeight="1">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row>
    <row r="247" spans="26:56" ht="12.75" customHeight="1">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row>
    <row r="248" spans="26:56" ht="12.75" customHeight="1">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row>
    <row r="249" spans="26:56" ht="12.75" customHeight="1">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row>
    <row r="250" spans="26:56" ht="12.75" customHeight="1">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row>
    <row r="251" spans="26:56" ht="12.75" customHeight="1">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row>
    <row r="252" spans="26:56" ht="12.75" customHeight="1">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row>
    <row r="253" spans="26:56" ht="12.75" customHeight="1">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row>
    <row r="254" spans="26:56" ht="12.75" customHeight="1">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row>
    <row r="255" spans="26:56" ht="12.75" customHeight="1">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row>
    <row r="256" spans="26:56" ht="12.75" customHeight="1">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row>
    <row r="257" spans="26:56" ht="12.75" customHeight="1">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row>
    <row r="258" spans="26:56" ht="12.75" customHeight="1">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row>
    <row r="259" spans="26:56" ht="12.75" customHeight="1">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row>
    <row r="260" spans="26:56" ht="12.75" customHeight="1">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row>
    <row r="261" spans="26:56" ht="12.75" customHeight="1">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row>
    <row r="262" spans="26:56" ht="12.75" customHeight="1">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row>
    <row r="263" spans="26:56" ht="12.75" customHeight="1">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row>
    <row r="264" spans="26:56" ht="12.75" customHeight="1">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row>
    <row r="265" spans="26:56" ht="12.75" customHeight="1">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row>
    <row r="266" spans="26:56" ht="12.75" customHeight="1">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row>
    <row r="267" spans="26:56" ht="12.75" customHeight="1">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row>
    <row r="268" spans="26:56" ht="12.75" customHeight="1">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row>
    <row r="269" spans="26:56" ht="12.75" customHeight="1">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row>
    <row r="270" spans="26:56" ht="12.75" customHeight="1">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row>
    <row r="271" spans="26:56" ht="12.75" customHeight="1">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row>
    <row r="272" spans="26:56" ht="12.75" customHeight="1">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row>
    <row r="273" spans="26:56" ht="12.75" customHeight="1">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row>
    <row r="274" spans="26:56" ht="12.75" customHeight="1">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row>
    <row r="275" spans="26:56" ht="12.75" customHeight="1">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row>
    <row r="276" spans="26:56" ht="12.75" customHeight="1">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row>
    <row r="277" spans="26:56" ht="12.75" customHeight="1">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row>
    <row r="278" spans="26:56" ht="12.75" customHeight="1">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row>
    <row r="279" spans="26:56" ht="12.75" customHeight="1">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row>
    <row r="280" spans="26:56" ht="12.75" customHeight="1">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row>
    <row r="281" spans="26:56" ht="12.75" customHeight="1">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row>
    <row r="282" spans="26:56" ht="12.75" customHeight="1">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row>
    <row r="283" spans="26:56" ht="12.75" customHeight="1">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row>
    <row r="284" spans="26:56" ht="12.75" customHeight="1">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row>
    <row r="285" spans="26:56" ht="12.75" customHeight="1">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row>
    <row r="286" spans="26:56" ht="12.75" customHeight="1">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row>
    <row r="287" spans="26:56" ht="12.75" customHeight="1">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row>
    <row r="288" spans="26:56" ht="12.75" customHeight="1">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row>
    <row r="289" spans="26:56" ht="12.75" customHeight="1">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row>
    <row r="290" spans="26:56" ht="12.75" customHeight="1">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row>
    <row r="291" spans="26:56" ht="12.75" customHeight="1">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row>
    <row r="292" spans="26:56" ht="12.75" customHeight="1">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row>
    <row r="293" spans="26:56" ht="12.75" customHeight="1">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row>
    <row r="294" spans="26:56" ht="12.75" customHeight="1">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row>
    <row r="295" spans="26:56" ht="12.75" customHeight="1">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row>
    <row r="296" spans="26:56" ht="12.75" customHeight="1">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row>
    <row r="297" spans="26:56" ht="12.75" customHeight="1">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row>
    <row r="298" spans="26:56" ht="12.75" customHeight="1">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row>
    <row r="299" spans="26:56" ht="12.75" customHeight="1">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row>
    <row r="300" spans="26:56" ht="12.75" customHeight="1">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row>
    <row r="301" spans="26:56" ht="12.75" customHeight="1">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row>
    <row r="302" spans="26:56" ht="12.75" customHeight="1">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row>
    <row r="303" spans="26:56" ht="12.75" customHeight="1">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row>
    <row r="304" spans="26:56" ht="12.75" customHeight="1">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row>
    <row r="305" spans="26:56" ht="12.75" customHeight="1">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row>
    <row r="306" spans="26:56" ht="12.75" customHeight="1">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row>
    <row r="307" spans="26:56" ht="12.75" customHeight="1">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row>
    <row r="308" spans="26:56" ht="12.75" customHeight="1">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row>
    <row r="309" spans="26:56" ht="12.75" customHeight="1">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row>
    <row r="310" spans="26:56" ht="12.75" customHeight="1">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row>
    <row r="311" spans="26:56" ht="12.75" customHeight="1">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row>
    <row r="312" spans="26:56" ht="12.75" customHeight="1">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row>
    <row r="313" spans="26:56" ht="12.75" customHeight="1">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row>
    <row r="314" spans="26:56" ht="12.75" customHeight="1">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row>
    <row r="315" spans="26:56" ht="12.75" customHeight="1">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row>
    <row r="316" spans="26:56" ht="12.75" customHeight="1">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row>
    <row r="317" spans="26:56" ht="12.75" customHeight="1">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row>
    <row r="318" spans="26:56" ht="12.75" customHeight="1">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row>
    <row r="319" spans="26:56" ht="12.75" customHeight="1">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row>
    <row r="320" spans="26:56" ht="12.75" customHeight="1">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row>
    <row r="321" spans="26:56" ht="12.75" customHeight="1">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row>
    <row r="322" spans="26:56" ht="12.75" customHeight="1">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row>
    <row r="323" spans="26:56" ht="12.75" customHeight="1">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row>
    <row r="324" spans="26:56" ht="12.75" customHeight="1">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row>
    <row r="325" spans="26:56" ht="12.75" customHeight="1">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row>
    <row r="326" spans="26:56" ht="12.75" customHeight="1">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row>
    <row r="327" spans="26:56" ht="12.75" customHeight="1">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row>
    <row r="328" spans="26:56" ht="12.75" customHeight="1">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row>
    <row r="329" spans="26:56" ht="12.75" customHeight="1">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row>
    <row r="330" spans="26:56" ht="12.75" customHeight="1">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row>
    <row r="331" spans="26:56" ht="12.75" customHeight="1">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row>
    <row r="332" spans="26:56" ht="12.75" customHeight="1">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row>
    <row r="333" spans="26:56" ht="12.75" customHeight="1">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row>
    <row r="334" spans="26:56" ht="12.75" customHeight="1">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row>
    <row r="335" spans="26:56" ht="12.75" customHeight="1">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row>
    <row r="336" spans="26:56" ht="12.75" customHeight="1">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row>
    <row r="337" spans="26:56" ht="12.75" customHeight="1">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row>
    <row r="338" spans="26:56" ht="12.75" customHeight="1">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row>
    <row r="339" spans="26:56" ht="12.75" customHeight="1">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row>
    <row r="340" spans="26:56" ht="12.75" customHeight="1">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row>
    <row r="341" spans="26:56" ht="12.75" customHeight="1">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row>
    <row r="342" spans="26:56" ht="12.75" customHeight="1">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row>
    <row r="343" spans="26:56" ht="12.75" customHeight="1">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row>
    <row r="344" spans="26:56" ht="12.75" customHeight="1">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row>
    <row r="345" spans="26:56" ht="12.75" customHeight="1">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row>
    <row r="346" spans="26:56" ht="12.75" customHeight="1">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row>
    <row r="347" spans="26:56" ht="12.75" customHeight="1">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row>
    <row r="348" spans="26:56" ht="12.75" customHeight="1">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row>
    <row r="349" spans="26:56" ht="12.75" customHeight="1">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row>
    <row r="350" spans="26:56" ht="12.75" customHeight="1">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row>
    <row r="351" spans="26:56" ht="12.75" customHeight="1">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row>
    <row r="352" spans="26:56" ht="12.75" customHeight="1">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row>
    <row r="353" spans="26:56" ht="12.75" customHeight="1">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row>
    <row r="354" spans="26:56" ht="12.75" customHeight="1">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row>
    <row r="355" spans="26:56" ht="12.75" customHeight="1">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row>
    <row r="356" spans="26:56" ht="12.75" customHeight="1">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row>
    <row r="357" spans="26:56" ht="12.75" customHeight="1">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row>
    <row r="358" spans="26:56" ht="12.75" customHeight="1">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row>
    <row r="359" spans="26:56" ht="12.75" customHeight="1">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row>
    <row r="360" spans="26:56" ht="12.75" customHeight="1">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row>
    <row r="361" spans="26:56" ht="12.75" customHeight="1">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row>
    <row r="362" spans="26:56" ht="12.75" customHeight="1">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row>
    <row r="363" spans="26:56" ht="12.75" customHeight="1">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row>
    <row r="364" spans="26:56" ht="12.75" customHeight="1">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row>
    <row r="365" spans="26:56" ht="12.75" customHeight="1">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row>
    <row r="366" spans="26:56" ht="12.75" customHeight="1">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row>
    <row r="367" spans="26:56" ht="12.75" customHeight="1">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row>
    <row r="368" spans="26:56" ht="12.75" customHeight="1">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row>
    <row r="369" spans="26:56" ht="12.75" customHeight="1">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row>
    <row r="370" spans="26:56" ht="12.75" customHeight="1">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row>
    <row r="371" spans="26:56" ht="12.75" customHeight="1">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row>
    <row r="372" spans="26:56" ht="12.75" customHeight="1">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row>
    <row r="373" spans="26:56" ht="12.75" customHeight="1">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row>
    <row r="374" spans="26:56" ht="12.75" customHeight="1">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row>
    <row r="375" spans="26:56" ht="12.75" customHeight="1">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row>
    <row r="376" spans="26:56" ht="12.75" customHeight="1">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row>
    <row r="377" spans="26:56" ht="12.75" customHeight="1">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row>
    <row r="378" spans="26:56" ht="12.75" customHeight="1">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row>
    <row r="379" spans="26:56" ht="12.75" customHeight="1">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row>
    <row r="380" spans="26:56" ht="12.75" customHeight="1">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row>
    <row r="381" spans="26:56" ht="12.75" customHeight="1">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row>
    <row r="382" spans="26:56" ht="12.75" customHeight="1">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row>
    <row r="383" spans="26:56" ht="12.75" customHeight="1">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row>
    <row r="384" spans="26:56" ht="12.75" customHeight="1">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row>
    <row r="385" spans="26:56" ht="12.75" customHeight="1">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row>
    <row r="386" spans="26:56" ht="12.75" customHeight="1">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row>
    <row r="387" spans="26:56" ht="12.75" customHeight="1">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row>
    <row r="388" spans="26:56" ht="12.75" customHeight="1">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row>
    <row r="389" spans="26:56" ht="12.75" customHeight="1">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row>
    <row r="390" spans="26:56" ht="12.75" customHeight="1">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row>
    <row r="391" spans="26:56" ht="12.75" customHeight="1">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row>
    <row r="392" spans="26:56" ht="12.75" customHeight="1">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row>
    <row r="393" spans="26:56" ht="12.75" customHeight="1">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row>
    <row r="394" spans="26:56" ht="12.75" customHeight="1">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row>
    <row r="395" spans="26:56" ht="12.75" customHeight="1">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row>
    <row r="396" spans="26:56" ht="12.75" customHeight="1">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row>
    <row r="397" spans="26:56" ht="12.75" customHeight="1">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row>
    <row r="398" spans="26:56" ht="12.75" customHeight="1">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row>
    <row r="399" spans="26:56" ht="12.75" customHeight="1">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row>
    <row r="400" spans="26:56" ht="12.75" customHeight="1">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row>
    <row r="401" spans="26:56" ht="12.75" customHeight="1">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row>
    <row r="402" spans="26:56" ht="12.75" customHeight="1">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row>
    <row r="403" spans="26:56" ht="12.75" customHeight="1">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row>
    <row r="404" spans="26:56" ht="12.75" customHeight="1">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row>
    <row r="405" spans="26:56" ht="12.75" customHeight="1">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row>
    <row r="406" spans="26:56" ht="12.75" customHeight="1">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row>
    <row r="407" spans="26:56" ht="12.75" customHeight="1">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row>
    <row r="408" spans="26:56" ht="12.75" customHeight="1">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row>
    <row r="409" spans="26:56" ht="12.75" customHeight="1">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row>
    <row r="410" spans="26:56" ht="12.75" customHeight="1">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row>
    <row r="411" spans="26:56" ht="12.75" customHeight="1">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row>
    <row r="412" spans="26:56" ht="12.75" customHeight="1">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row>
    <row r="413" spans="26:56" ht="12.75" customHeight="1">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row>
    <row r="414" spans="26:56" ht="12.75" customHeight="1">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row>
    <row r="415" spans="26:56" ht="12.75" customHeight="1">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row>
    <row r="416" spans="26:56" ht="12.75" customHeight="1">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row>
    <row r="417" spans="26:56" ht="12.75" customHeight="1">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row>
    <row r="418" spans="26:56" ht="12.75" customHeight="1">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row>
    <row r="419" spans="26:56" ht="12.75" customHeight="1">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row>
    <row r="420" spans="26:56" ht="12.75" customHeight="1">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row>
    <row r="421" spans="26:56" ht="12.75" customHeight="1">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row>
    <row r="422" spans="26:56" ht="12.75" customHeight="1">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row>
    <row r="423" spans="26:56" ht="12.75" customHeight="1">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row>
    <row r="424" spans="26:56" ht="12.75" customHeight="1">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row>
    <row r="425" spans="26:56" ht="12.75" customHeight="1">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row>
    <row r="426" spans="26:56" ht="12.75" customHeight="1">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row>
    <row r="427" spans="26:56" ht="12.75" customHeight="1">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row>
    <row r="428" spans="26:56" ht="12.75" customHeight="1">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row>
    <row r="429" spans="26:56" ht="12.75" customHeight="1">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row>
    <row r="430" spans="26:56" ht="12.75" customHeight="1">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row>
    <row r="431" spans="26:56" ht="12.75" customHeight="1">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row>
    <row r="432" spans="26:56" ht="12.75" customHeight="1">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row>
    <row r="433" spans="26:56" ht="12.75" customHeight="1">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row>
    <row r="434" spans="26:56" ht="12.75" customHeight="1">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row>
    <row r="435" spans="26:56" ht="12.75" customHeight="1">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row>
    <row r="436" spans="26:56" ht="12.75" customHeight="1">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row>
    <row r="437" spans="26:56" ht="12.75" customHeight="1">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row>
    <row r="438" spans="26:56" ht="12.75" customHeight="1">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row>
    <row r="439" spans="26:56" ht="12.75" customHeight="1">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row>
    <row r="440" spans="26:56" ht="12.75" customHeight="1">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row>
    <row r="441" spans="26:56" ht="12.75" customHeight="1">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row>
    <row r="442" spans="26:56" ht="12.75" customHeight="1">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row>
    <row r="443" spans="26:56" ht="12.75" customHeight="1">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row>
    <row r="444" spans="26:56" ht="12.75" customHeight="1">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row>
    <row r="445" spans="26:56" ht="12.75" customHeight="1">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row>
    <row r="446" spans="26:56" ht="12.75" customHeight="1">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row>
    <row r="447" spans="26:56" ht="12.75" customHeight="1">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row>
    <row r="448" spans="26:56" ht="12.75" customHeight="1">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row>
    <row r="449" spans="26:56" ht="12.75" customHeight="1">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row>
    <row r="450" spans="26:56" ht="12.75" customHeight="1">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row>
    <row r="451" spans="26:56" ht="12.75" customHeight="1">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row>
    <row r="452" spans="26:56" ht="12.75" customHeight="1">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row>
    <row r="453" spans="26:56" ht="12.75" customHeight="1">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row>
    <row r="454" spans="26:56" ht="12.75" customHeight="1">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row>
    <row r="455" spans="26:56" ht="12.75" customHeight="1">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row>
    <row r="456" spans="26:56" ht="12.75" customHeight="1">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row>
    <row r="457" spans="26:56" ht="12.75" customHeight="1">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row>
    <row r="458" spans="26:56" ht="12.75" customHeight="1">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row>
    <row r="459" spans="26:56" ht="12.75" customHeight="1">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row>
    <row r="460" spans="26:56" ht="12.75" customHeight="1">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row>
    <row r="461" spans="26:56" ht="12.75" customHeight="1">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row>
    <row r="462" spans="26:56" ht="12.75" customHeight="1">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row>
    <row r="463" spans="26:56" ht="12.75" customHeight="1">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row>
    <row r="464" spans="26:56" ht="12.75" customHeight="1">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row>
    <row r="465" spans="26:56" ht="12.75" customHeight="1">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row>
    <row r="466" spans="26:56" ht="12.75" customHeight="1">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row>
    <row r="467" spans="26:56" ht="12.75" customHeight="1">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row>
    <row r="468" spans="26:56" ht="12.75" customHeight="1">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row>
    <row r="469" spans="26:56" ht="12.75" customHeight="1">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row>
    <row r="470" spans="26:56" ht="12.75" customHeight="1">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row>
    <row r="471" spans="26:56" ht="12.75" customHeight="1">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row>
    <row r="472" spans="26:56" ht="12.75" customHeight="1">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row>
    <row r="473" spans="26:56" ht="12.75" customHeight="1">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row>
    <row r="474" spans="26:56" ht="12.75" customHeight="1">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row>
    <row r="475" spans="26:56" ht="12.75" customHeight="1">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row>
    <row r="476" spans="26:56" ht="12.75" customHeight="1">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row>
    <row r="477" spans="26:56" ht="12.75" customHeight="1">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row>
    <row r="478" spans="26:56" ht="12.75" customHeight="1">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row>
    <row r="479" spans="26:56" ht="12.75" customHeight="1">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row>
    <row r="480" spans="26:56" ht="12.75" customHeight="1">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row>
    <row r="481" spans="26:56" ht="12.75" customHeight="1">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row>
  </sheetData>
  <sortState ref="A8:Y29">
    <sortCondition ref="A8"/>
  </sortState>
  <mergeCells count="4">
    <mergeCell ref="B35:M35"/>
    <mergeCell ref="N35:Y35"/>
    <mergeCell ref="B4:M4"/>
    <mergeCell ref="N4:Y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BO61"/>
  <sheetViews>
    <sheetView showGridLines="0" zoomScale="80" zoomScaleNormal="80" workbookViewId="0">
      <selection activeCell="J21" sqref="J21"/>
    </sheetView>
  </sheetViews>
  <sheetFormatPr baseColWidth="10" defaultColWidth="8.88671875" defaultRowHeight="12.75" customHeight="1"/>
  <cols>
    <col min="1" max="1" width="15.88671875" style="36" customWidth="1"/>
    <col min="2" max="2" width="8.5546875" style="39" customWidth="1"/>
    <col min="3" max="3" width="8.5546875" style="71" customWidth="1"/>
    <col min="4" max="4" width="8.5546875" style="39" customWidth="1"/>
    <col min="5" max="5" width="8.5546875" style="192" customWidth="1"/>
    <col min="6" max="6" width="8.5546875" style="39" customWidth="1"/>
    <col min="7" max="7" width="8.5546875" style="71" customWidth="1"/>
    <col min="8" max="8" width="8.5546875" style="39" customWidth="1"/>
    <col min="9" max="9" width="8.5546875" style="192" customWidth="1"/>
    <col min="10" max="10" width="22.33203125" style="70" customWidth="1"/>
    <col min="11" max="36" width="8.88671875" style="70" customWidth="1"/>
    <col min="37" max="67" width="8.88671875" style="959" customWidth="1"/>
    <col min="68" max="255" width="8.88671875" style="36" customWidth="1"/>
    <col min="256" max="16384" width="8.88671875" style="36"/>
  </cols>
  <sheetData>
    <row r="1" spans="1:67" s="164" customFormat="1" ht="12.75" customHeight="1">
      <c r="B1" s="158"/>
      <c r="C1" s="71"/>
      <c r="D1" s="158"/>
      <c r="E1" s="192"/>
      <c r="F1" s="158"/>
      <c r="G1" s="71"/>
      <c r="H1" s="158"/>
      <c r="I1" s="192"/>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959"/>
      <c r="AL1" s="959"/>
      <c r="AM1" s="959"/>
      <c r="AN1" s="959"/>
      <c r="AO1" s="959"/>
      <c r="AP1" s="959"/>
      <c r="AQ1" s="959"/>
      <c r="AR1" s="959"/>
      <c r="AS1" s="959"/>
      <c r="AT1" s="959"/>
      <c r="AU1" s="959"/>
      <c r="AV1" s="959"/>
      <c r="AW1" s="959"/>
      <c r="AX1" s="959"/>
      <c r="AY1" s="959"/>
      <c r="AZ1" s="959"/>
      <c r="BA1" s="959"/>
      <c r="BB1" s="959"/>
      <c r="BC1" s="959"/>
      <c r="BD1" s="959"/>
      <c r="BE1" s="959"/>
      <c r="BF1" s="959"/>
      <c r="BG1" s="959"/>
      <c r="BH1" s="959"/>
      <c r="BI1" s="959"/>
      <c r="BJ1" s="959"/>
      <c r="BK1" s="959"/>
      <c r="BL1" s="959"/>
      <c r="BM1" s="959"/>
      <c r="BN1" s="959"/>
      <c r="BO1" s="959"/>
    </row>
    <row r="2" spans="1:67" ht="12.75" customHeight="1">
      <c r="A2" s="970" t="s">
        <v>650</v>
      </c>
    </row>
    <row r="3" spans="1:67" ht="12.75" customHeight="1" thickBot="1"/>
    <row r="4" spans="1:67" ht="12.75" customHeight="1" thickBot="1">
      <c r="A4" s="84" t="s">
        <v>75</v>
      </c>
      <c r="B4" s="1130" t="s">
        <v>503</v>
      </c>
      <c r="C4" s="1131"/>
      <c r="D4" s="1131"/>
      <c r="E4" s="1131"/>
      <c r="F4" s="1132" t="s">
        <v>504</v>
      </c>
      <c r="G4" s="1131"/>
      <c r="H4" s="1131"/>
      <c r="I4" s="1133"/>
      <c r="J4" s="959"/>
      <c r="K4" s="198"/>
      <c r="N4" s="198"/>
    </row>
    <row r="5" spans="1:67" ht="12.75" customHeight="1" thickBot="1">
      <c r="A5" s="83"/>
      <c r="B5" s="78" t="s">
        <v>6</v>
      </c>
      <c r="C5" s="77" t="s">
        <v>31</v>
      </c>
      <c r="D5" s="78" t="s">
        <v>245</v>
      </c>
      <c r="E5" s="687" t="s">
        <v>31</v>
      </c>
      <c r="F5" s="680" t="s">
        <v>6</v>
      </c>
      <c r="G5" s="77" t="s">
        <v>31</v>
      </c>
      <c r="H5" s="78" t="s">
        <v>245</v>
      </c>
      <c r="I5" s="193" t="s">
        <v>31</v>
      </c>
      <c r="J5" s="959"/>
    </row>
    <row r="6" spans="1:67" s="80" customFormat="1" ht="12.75" customHeight="1" thickBot="1">
      <c r="A6" s="883" t="s">
        <v>10</v>
      </c>
      <c r="B6" s="884">
        <v>273.84426091228602</v>
      </c>
      <c r="C6" s="884">
        <v>0.94804458983699003</v>
      </c>
      <c r="D6" s="885">
        <v>89</v>
      </c>
      <c r="E6" s="886">
        <v>0.5</v>
      </c>
      <c r="F6" s="887">
        <v>236.00796941859099</v>
      </c>
      <c r="G6" s="884">
        <v>2.603346008251</v>
      </c>
      <c r="H6" s="888">
        <v>11</v>
      </c>
      <c r="I6" s="891">
        <v>0.5</v>
      </c>
      <c r="J6" s="959"/>
      <c r="K6" s="70"/>
      <c r="L6" s="70"/>
      <c r="M6" s="70"/>
      <c r="N6" s="70"/>
      <c r="O6" s="70"/>
      <c r="P6" s="70"/>
      <c r="Q6" s="70"/>
      <c r="R6" s="70"/>
      <c r="S6" s="70"/>
      <c r="T6" s="70"/>
      <c r="U6" s="70"/>
      <c r="V6" s="70"/>
      <c r="W6" s="70"/>
      <c r="X6" s="70"/>
      <c r="Y6" s="70"/>
      <c r="Z6" s="70"/>
      <c r="AA6" s="70"/>
      <c r="AB6" s="70"/>
      <c r="AC6" s="70"/>
      <c r="AD6" s="70"/>
      <c r="AE6" s="70"/>
      <c r="AF6" s="70"/>
      <c r="AG6" s="70"/>
      <c r="AH6" s="70"/>
      <c r="AI6" s="70"/>
      <c r="AJ6" s="70"/>
      <c r="AK6" s="959"/>
      <c r="AL6" s="959"/>
      <c r="AM6" s="959"/>
      <c r="AN6" s="959"/>
      <c r="AO6" s="959"/>
      <c r="AP6" s="959"/>
      <c r="AQ6" s="959"/>
      <c r="AR6" s="959"/>
      <c r="AS6" s="959"/>
      <c r="AT6" s="959"/>
      <c r="AU6" s="959"/>
      <c r="AV6" s="959"/>
      <c r="AW6" s="959"/>
      <c r="AX6" s="959"/>
      <c r="AY6" s="959"/>
      <c r="AZ6" s="959"/>
      <c r="BA6" s="959"/>
      <c r="BB6" s="959"/>
      <c r="BC6" s="959"/>
      <c r="BD6" s="959"/>
      <c r="BE6" s="959"/>
      <c r="BF6" s="959"/>
      <c r="BG6" s="959"/>
      <c r="BH6" s="959"/>
      <c r="BI6" s="959"/>
      <c r="BJ6" s="959"/>
      <c r="BK6" s="959"/>
      <c r="BL6" s="959"/>
      <c r="BM6" s="959"/>
      <c r="BN6" s="959"/>
      <c r="BO6" s="959"/>
    </row>
    <row r="7" spans="1:67" ht="12.75" customHeight="1" thickBot="1">
      <c r="A7" s="540" t="s">
        <v>9</v>
      </c>
      <c r="B7" s="541">
        <v>284.565373014714</v>
      </c>
      <c r="C7" s="541">
        <v>0.95977296849073301</v>
      </c>
      <c r="D7" s="542">
        <v>86</v>
      </c>
      <c r="E7" s="543">
        <v>0.6</v>
      </c>
      <c r="F7" s="544">
        <v>254.98580646998801</v>
      </c>
      <c r="G7" s="541">
        <v>1.9444688915913499</v>
      </c>
      <c r="H7" s="545">
        <v>14</v>
      </c>
      <c r="I7" s="548">
        <v>0.6</v>
      </c>
      <c r="J7" s="959"/>
    </row>
    <row r="8" spans="1:67" s="80" customFormat="1" ht="12.75" customHeight="1" thickBot="1">
      <c r="A8" s="550" t="s">
        <v>11</v>
      </c>
      <c r="B8" s="551">
        <v>273.96108882403502</v>
      </c>
      <c r="C8" s="551">
        <v>0.7921701564518</v>
      </c>
      <c r="D8" s="552">
        <v>88</v>
      </c>
      <c r="E8" s="553">
        <v>0.4</v>
      </c>
      <c r="F8" s="554">
        <v>236.95047968021299</v>
      </c>
      <c r="G8" s="551">
        <v>2.5218570756048702</v>
      </c>
      <c r="H8" s="555">
        <v>12</v>
      </c>
      <c r="I8" s="558">
        <v>0.4</v>
      </c>
      <c r="J8" s="959"/>
      <c r="K8" s="70"/>
      <c r="L8" s="70"/>
      <c r="M8" s="70"/>
      <c r="N8" s="70"/>
      <c r="O8" s="70"/>
      <c r="P8" s="70"/>
      <c r="Q8" s="70"/>
      <c r="R8" s="70"/>
      <c r="S8" s="70"/>
      <c r="T8" s="70"/>
      <c r="U8" s="70"/>
      <c r="V8" s="70"/>
      <c r="W8" s="70"/>
      <c r="X8" s="70"/>
      <c r="Y8" s="70"/>
      <c r="Z8" s="70"/>
      <c r="AA8" s="70"/>
      <c r="AB8" s="70"/>
      <c r="AC8" s="70"/>
      <c r="AD8" s="70"/>
      <c r="AE8" s="70"/>
      <c r="AF8" s="70"/>
      <c r="AG8" s="70"/>
      <c r="AH8" s="70"/>
      <c r="AI8" s="70"/>
      <c r="AJ8" s="70"/>
      <c r="AK8" s="959"/>
      <c r="AL8" s="959"/>
      <c r="AM8" s="959"/>
      <c r="AN8" s="959"/>
      <c r="AO8" s="959"/>
      <c r="AP8" s="959"/>
      <c r="AQ8" s="959"/>
      <c r="AR8" s="959"/>
      <c r="AS8" s="959"/>
      <c r="AT8" s="959"/>
      <c r="AU8" s="959"/>
      <c r="AV8" s="959"/>
      <c r="AW8" s="959"/>
      <c r="AX8" s="959"/>
      <c r="AY8" s="959"/>
      <c r="AZ8" s="959"/>
      <c r="BA8" s="959"/>
      <c r="BB8" s="959"/>
      <c r="BC8" s="959"/>
      <c r="BD8" s="959"/>
      <c r="BE8" s="959"/>
      <c r="BF8" s="959"/>
      <c r="BG8" s="959"/>
      <c r="BH8" s="959"/>
      <c r="BI8" s="959"/>
      <c r="BJ8" s="959"/>
      <c r="BK8" s="959"/>
      <c r="BL8" s="959"/>
      <c r="BM8" s="959"/>
      <c r="BN8" s="959"/>
      <c r="BO8" s="959"/>
    </row>
    <row r="9" spans="1:67" ht="12.75" customHeight="1" thickBot="1">
      <c r="A9" s="540" t="s">
        <v>12</v>
      </c>
      <c r="B9" s="541">
        <v>278.48270654102703</v>
      </c>
      <c r="C9" s="541">
        <v>0.63111942249439101</v>
      </c>
      <c r="D9" s="542">
        <v>83</v>
      </c>
      <c r="E9" s="543">
        <v>0.3</v>
      </c>
      <c r="F9" s="544">
        <v>249.835394564643</v>
      </c>
      <c r="G9" s="541">
        <v>1.6956206715100901</v>
      </c>
      <c r="H9" s="545">
        <v>17</v>
      </c>
      <c r="I9" s="548">
        <v>0.3</v>
      </c>
      <c r="J9" s="959"/>
    </row>
    <row r="10" spans="1:67" s="80" customFormat="1" ht="12.75" customHeight="1" thickBot="1">
      <c r="A10" s="550" t="s">
        <v>14</v>
      </c>
      <c r="B10" s="551">
        <v>269.99</v>
      </c>
      <c r="C10" s="551">
        <v>0.74855138403600197</v>
      </c>
      <c r="D10" s="552">
        <v>94</v>
      </c>
      <c r="E10" s="553">
        <v>0.4</v>
      </c>
      <c r="F10" s="554">
        <v>249.78</v>
      </c>
      <c r="G10" s="551">
        <v>4.0802697638137699</v>
      </c>
      <c r="H10" s="555">
        <v>6</v>
      </c>
      <c r="I10" s="558">
        <v>0.4</v>
      </c>
      <c r="J10" s="959"/>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959"/>
      <c r="AL10" s="959"/>
      <c r="AM10" s="959"/>
      <c r="AN10" s="959"/>
      <c r="AO10" s="959"/>
      <c r="AP10" s="959"/>
      <c r="AQ10" s="959"/>
      <c r="AR10" s="959"/>
      <c r="AS10" s="959"/>
      <c r="AT10" s="959"/>
      <c r="AU10" s="959"/>
      <c r="AV10" s="959"/>
      <c r="AW10" s="959"/>
      <c r="AX10" s="959"/>
      <c r="AY10" s="959"/>
      <c r="AZ10" s="959"/>
      <c r="BA10" s="959"/>
      <c r="BB10" s="959"/>
      <c r="BC10" s="959"/>
      <c r="BD10" s="959"/>
      <c r="BE10" s="959"/>
      <c r="BF10" s="959"/>
      <c r="BG10" s="959"/>
      <c r="BH10" s="959"/>
      <c r="BI10" s="959"/>
      <c r="BJ10" s="959"/>
      <c r="BK10" s="959"/>
      <c r="BL10" s="959"/>
      <c r="BM10" s="959"/>
      <c r="BN10" s="959"/>
      <c r="BO10" s="959"/>
    </row>
    <row r="11" spans="1:67" ht="12.75" customHeight="1" thickBot="1">
      <c r="A11" s="540" t="s">
        <v>13</v>
      </c>
      <c r="B11" s="541">
        <v>272.92784659307</v>
      </c>
      <c r="C11" s="541">
        <v>0.58493157928984796</v>
      </c>
      <c r="D11" s="542">
        <v>99</v>
      </c>
      <c r="E11" s="543">
        <v>0.2</v>
      </c>
      <c r="F11" s="544" t="s">
        <v>236</v>
      </c>
      <c r="G11" s="541" t="s">
        <v>235</v>
      </c>
      <c r="H11" s="545">
        <v>1</v>
      </c>
      <c r="I11" s="548">
        <v>0.2</v>
      </c>
      <c r="J11" s="959"/>
    </row>
    <row r="12" spans="1:67" s="80" customFormat="1" ht="12.75" customHeight="1" thickBot="1">
      <c r="A12" s="550" t="s">
        <v>15</v>
      </c>
      <c r="B12" s="551">
        <v>275.18969112162102</v>
      </c>
      <c r="C12" s="551">
        <v>0.64012147399874197</v>
      </c>
      <c r="D12" s="552">
        <v>90</v>
      </c>
      <c r="E12" s="553">
        <v>0.2</v>
      </c>
      <c r="F12" s="554">
        <v>231.97311970382299</v>
      </c>
      <c r="G12" s="551">
        <v>2.0046477031868899</v>
      </c>
      <c r="H12" s="555">
        <v>10</v>
      </c>
      <c r="I12" s="558">
        <v>0.2</v>
      </c>
      <c r="J12" s="959"/>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959"/>
      <c r="AL12" s="959"/>
      <c r="AM12" s="959"/>
      <c r="AN12" s="959"/>
      <c r="AO12" s="959"/>
      <c r="AP12" s="959"/>
      <c r="AQ12" s="959"/>
      <c r="AR12" s="959"/>
      <c r="AS12" s="959"/>
      <c r="AT12" s="959"/>
      <c r="AU12" s="959"/>
      <c r="AV12" s="959"/>
      <c r="AW12" s="959"/>
      <c r="AX12" s="959"/>
      <c r="AY12" s="959"/>
      <c r="AZ12" s="959"/>
      <c r="BA12" s="959"/>
      <c r="BB12" s="959"/>
      <c r="BC12" s="959"/>
      <c r="BD12" s="959"/>
      <c r="BE12" s="959"/>
      <c r="BF12" s="959"/>
      <c r="BG12" s="959"/>
      <c r="BH12" s="959"/>
      <c r="BI12" s="959"/>
      <c r="BJ12" s="959"/>
      <c r="BK12" s="959"/>
      <c r="BL12" s="959"/>
      <c r="BM12" s="959"/>
      <c r="BN12" s="959"/>
      <c r="BO12" s="959"/>
    </row>
    <row r="13" spans="1:67" ht="12.75" customHeight="1" thickBot="1">
      <c r="A13" s="540" t="s">
        <v>197</v>
      </c>
      <c r="B13" s="541">
        <v>274.69403031015003</v>
      </c>
      <c r="C13" s="541">
        <v>1.03970758887638</v>
      </c>
      <c r="D13" s="542">
        <v>89</v>
      </c>
      <c r="E13" s="543">
        <v>0.6</v>
      </c>
      <c r="F13" s="544">
        <v>230.60572776859601</v>
      </c>
      <c r="G13" s="541">
        <v>3.7664417446943599</v>
      </c>
      <c r="H13" s="545">
        <v>11</v>
      </c>
      <c r="I13" s="548">
        <v>0.6</v>
      </c>
      <c r="J13" s="959"/>
    </row>
    <row r="14" spans="1:67" s="80" customFormat="1" ht="12.75" customHeight="1" thickBot="1">
      <c r="A14" s="550" t="s">
        <v>16</v>
      </c>
      <c r="B14" s="551">
        <v>273.85578754300002</v>
      </c>
      <c r="C14" s="551">
        <v>0.61355350551129495</v>
      </c>
      <c r="D14" s="552">
        <v>99</v>
      </c>
      <c r="E14" s="553">
        <v>0.2</v>
      </c>
      <c r="F14" s="554">
        <v>272.97944591934203</v>
      </c>
      <c r="G14" s="551">
        <v>6.5085941964362704</v>
      </c>
      <c r="H14" s="555">
        <v>1</v>
      </c>
      <c r="I14" s="558">
        <v>0.2</v>
      </c>
      <c r="J14" s="959"/>
      <c r="K14" s="959"/>
      <c r="L14" s="959"/>
      <c r="M14" s="959"/>
      <c r="N14" s="959"/>
      <c r="O14" s="959"/>
      <c r="P14" s="959"/>
      <c r="Q14" s="70"/>
      <c r="R14" s="70"/>
      <c r="S14" s="70"/>
      <c r="T14" s="70"/>
      <c r="U14" s="70"/>
      <c r="V14" s="70"/>
      <c r="W14" s="70"/>
      <c r="X14" s="70"/>
      <c r="Y14" s="70"/>
      <c r="Z14" s="70"/>
      <c r="AA14" s="70"/>
      <c r="AB14" s="70"/>
      <c r="AC14" s="70"/>
      <c r="AD14" s="70"/>
      <c r="AE14" s="70"/>
      <c r="AF14" s="70"/>
      <c r="AG14" s="70"/>
      <c r="AH14" s="70"/>
      <c r="AI14" s="70"/>
      <c r="AJ14" s="70"/>
      <c r="AK14" s="959"/>
      <c r="AL14" s="959"/>
      <c r="AM14" s="959"/>
      <c r="AN14" s="959"/>
      <c r="AO14" s="959"/>
      <c r="AP14" s="959"/>
      <c r="AQ14" s="959"/>
      <c r="AR14" s="959"/>
      <c r="AS14" s="959"/>
      <c r="AT14" s="959"/>
      <c r="AU14" s="959"/>
      <c r="AV14" s="959"/>
      <c r="AW14" s="959"/>
      <c r="AX14" s="959"/>
      <c r="AY14" s="959"/>
      <c r="AZ14" s="959"/>
      <c r="BA14" s="959"/>
      <c r="BB14" s="959"/>
      <c r="BC14" s="959"/>
      <c r="BD14" s="959"/>
      <c r="BE14" s="959"/>
      <c r="BF14" s="959"/>
      <c r="BG14" s="959"/>
      <c r="BH14" s="959"/>
      <c r="BI14" s="959"/>
      <c r="BJ14" s="959"/>
      <c r="BK14" s="959"/>
      <c r="BL14" s="959"/>
      <c r="BM14" s="959"/>
      <c r="BN14" s="959"/>
      <c r="BO14" s="959"/>
    </row>
    <row r="15" spans="1:67" ht="12.75" customHeight="1" thickBot="1">
      <c r="A15" s="540" t="s">
        <v>17</v>
      </c>
      <c r="B15" s="541">
        <v>253.59204431426599</v>
      </c>
      <c r="C15" s="541">
        <v>0.711575324887887</v>
      </c>
      <c r="D15" s="542">
        <v>95</v>
      </c>
      <c r="E15" s="543">
        <v>0.3</v>
      </c>
      <c r="F15" s="544">
        <v>218.49271291384599</v>
      </c>
      <c r="G15" s="541">
        <v>4.2121056950513696</v>
      </c>
      <c r="H15" s="545">
        <v>5</v>
      </c>
      <c r="I15" s="548">
        <v>0.3</v>
      </c>
      <c r="J15" s="959"/>
      <c r="K15" s="959"/>
      <c r="L15" s="959"/>
      <c r="M15" s="959"/>
      <c r="N15" s="959"/>
      <c r="O15" s="959"/>
      <c r="P15" s="959"/>
    </row>
    <row r="16" spans="1:67" s="80" customFormat="1" ht="12.75" customHeight="1" thickBot="1">
      <c r="A16" s="550" t="s">
        <v>18</v>
      </c>
      <c r="B16" s="551">
        <v>276.35958928385998</v>
      </c>
      <c r="C16" s="551">
        <v>0.71062469771053705</v>
      </c>
      <c r="D16" s="552">
        <v>98</v>
      </c>
      <c r="E16" s="553">
        <v>0.2</v>
      </c>
      <c r="F16" s="554">
        <v>255.608533831686</v>
      </c>
      <c r="G16" s="551">
        <v>4.6870097811998201</v>
      </c>
      <c r="H16" s="555">
        <v>2</v>
      </c>
      <c r="I16" s="558">
        <v>0.2</v>
      </c>
      <c r="J16" s="959"/>
      <c r="K16" s="959"/>
      <c r="L16" s="959"/>
      <c r="M16" s="959"/>
      <c r="N16" s="959"/>
      <c r="O16" s="959"/>
      <c r="P16" s="959"/>
      <c r="Q16" s="70"/>
      <c r="R16" s="70"/>
      <c r="S16" s="70"/>
      <c r="T16" s="70"/>
      <c r="U16" s="70"/>
      <c r="V16" s="70"/>
      <c r="W16" s="70"/>
      <c r="X16" s="70"/>
      <c r="Y16" s="70"/>
      <c r="Z16" s="70"/>
      <c r="AA16" s="70"/>
      <c r="AB16" s="70"/>
      <c r="AC16" s="70"/>
      <c r="AD16" s="70"/>
      <c r="AE16" s="70"/>
      <c r="AF16" s="70"/>
      <c r="AG16" s="70"/>
      <c r="AH16" s="70"/>
      <c r="AI16" s="70"/>
      <c r="AJ16" s="70"/>
      <c r="AK16" s="959"/>
      <c r="AL16" s="959"/>
      <c r="AM16" s="959"/>
      <c r="AN16" s="959"/>
      <c r="AO16" s="959"/>
      <c r="AP16" s="959"/>
      <c r="AQ16" s="959"/>
      <c r="AR16" s="959"/>
      <c r="AS16" s="959"/>
      <c r="AT16" s="959"/>
      <c r="AU16" s="959"/>
      <c r="AV16" s="959"/>
      <c r="AW16" s="959"/>
      <c r="AX16" s="959"/>
      <c r="AY16" s="959"/>
      <c r="AZ16" s="959"/>
      <c r="BA16" s="959"/>
      <c r="BB16" s="959"/>
      <c r="BC16" s="959"/>
      <c r="BD16" s="959"/>
      <c r="BE16" s="959"/>
      <c r="BF16" s="959"/>
      <c r="BG16" s="959"/>
      <c r="BH16" s="959"/>
      <c r="BI16" s="959"/>
      <c r="BJ16" s="959"/>
      <c r="BK16" s="959"/>
      <c r="BL16" s="959"/>
      <c r="BM16" s="959"/>
      <c r="BN16" s="959"/>
      <c r="BO16" s="959"/>
    </row>
    <row r="17" spans="1:67" ht="12.75" customHeight="1" thickBot="1">
      <c r="A17" s="540" t="s">
        <v>19</v>
      </c>
      <c r="B17" s="541">
        <v>290.76188643319398</v>
      </c>
      <c r="C17" s="541">
        <v>0.65456203856862605</v>
      </c>
      <c r="D17" s="542">
        <v>98</v>
      </c>
      <c r="E17" s="543">
        <v>0.2</v>
      </c>
      <c r="F17" s="544">
        <v>240.276406816003</v>
      </c>
      <c r="G17" s="541">
        <v>8.0247777899261798</v>
      </c>
      <c r="H17" s="545">
        <v>2</v>
      </c>
      <c r="I17" s="548">
        <v>0.2</v>
      </c>
      <c r="J17" s="959"/>
      <c r="K17" s="959"/>
      <c r="L17" s="959"/>
      <c r="M17" s="959"/>
      <c r="N17" s="959"/>
      <c r="O17" s="959"/>
      <c r="P17" s="959"/>
    </row>
    <row r="18" spans="1:67" s="80" customFormat="1" ht="12.75" customHeight="1" thickBot="1">
      <c r="A18" s="550" t="s">
        <v>469</v>
      </c>
      <c r="B18" s="551">
        <v>278.28728239153799</v>
      </c>
      <c r="C18" s="551">
        <v>0.85756331998568902</v>
      </c>
      <c r="D18" s="552">
        <v>96</v>
      </c>
      <c r="E18" s="553">
        <v>0.3</v>
      </c>
      <c r="F18" s="554">
        <v>220.787805713491</v>
      </c>
      <c r="G18" s="551">
        <v>4.2420769556556897</v>
      </c>
      <c r="H18" s="555">
        <v>4</v>
      </c>
      <c r="I18" s="558">
        <v>0.3</v>
      </c>
      <c r="J18" s="959"/>
      <c r="K18" s="959"/>
      <c r="L18" s="959"/>
      <c r="M18" s="959"/>
      <c r="N18" s="959"/>
      <c r="O18" s="959"/>
      <c r="P18" s="959"/>
      <c r="Q18" s="70"/>
      <c r="R18" s="70"/>
      <c r="S18" s="70"/>
      <c r="T18" s="70"/>
      <c r="U18" s="70"/>
      <c r="V18" s="70"/>
      <c r="W18" s="70"/>
      <c r="X18" s="70"/>
      <c r="Y18" s="70"/>
      <c r="Z18" s="70"/>
      <c r="AA18" s="70"/>
      <c r="AB18" s="70"/>
      <c r="AC18" s="70"/>
      <c r="AD18" s="70"/>
      <c r="AE18" s="70"/>
      <c r="AF18" s="70"/>
      <c r="AG18" s="70"/>
      <c r="AH18" s="70"/>
      <c r="AI18" s="70"/>
      <c r="AJ18" s="70"/>
      <c r="AK18" s="959"/>
      <c r="AL18" s="959"/>
      <c r="AM18" s="959"/>
      <c r="AN18" s="959"/>
      <c r="AO18" s="959"/>
      <c r="AP18" s="959"/>
      <c r="AQ18" s="959"/>
      <c r="AR18" s="959"/>
      <c r="AS18" s="959"/>
      <c r="AT18" s="959"/>
      <c r="AU18" s="959"/>
      <c r="AV18" s="959"/>
      <c r="AW18" s="959"/>
      <c r="AX18" s="959"/>
      <c r="AY18" s="959"/>
      <c r="AZ18" s="959"/>
      <c r="BA18" s="959"/>
      <c r="BB18" s="959"/>
      <c r="BC18" s="959"/>
      <c r="BD18" s="959"/>
      <c r="BE18" s="959"/>
      <c r="BF18" s="959"/>
      <c r="BG18" s="959"/>
      <c r="BH18" s="959"/>
      <c r="BI18" s="959"/>
      <c r="BJ18" s="959"/>
      <c r="BK18" s="959"/>
      <c r="BL18" s="959"/>
      <c r="BM18" s="959"/>
      <c r="BN18" s="959"/>
      <c r="BO18" s="959"/>
    </row>
    <row r="19" spans="1:67" s="80" customFormat="1" ht="12.75" customHeight="1" thickBot="1">
      <c r="A19" s="540" t="s">
        <v>505</v>
      </c>
      <c r="B19" s="541">
        <v>265.47446741862399</v>
      </c>
      <c r="C19" s="541">
        <v>0.59786431041692101</v>
      </c>
      <c r="D19" s="542">
        <v>93</v>
      </c>
      <c r="E19" s="543">
        <v>0.2</v>
      </c>
      <c r="F19" s="544">
        <v>220.12258195071001</v>
      </c>
      <c r="G19" s="541">
        <v>2.6454279674736498</v>
      </c>
      <c r="H19" s="545">
        <v>7</v>
      </c>
      <c r="I19" s="548">
        <v>0.2</v>
      </c>
      <c r="J19" s="959"/>
      <c r="K19" s="959"/>
      <c r="L19" s="959"/>
      <c r="M19" s="959"/>
      <c r="N19" s="959"/>
      <c r="O19" s="959"/>
      <c r="P19" s="959"/>
      <c r="Q19" s="833"/>
      <c r="R19" s="833"/>
      <c r="S19" s="833"/>
      <c r="T19" s="833"/>
      <c r="U19" s="833"/>
      <c r="V19" s="833"/>
      <c r="W19" s="833"/>
      <c r="X19" s="833"/>
      <c r="Y19" s="833"/>
      <c r="Z19" s="833"/>
      <c r="AA19" s="833"/>
      <c r="AB19" s="833"/>
      <c r="AC19" s="833"/>
      <c r="AD19" s="833"/>
      <c r="AE19" s="833"/>
      <c r="AF19" s="833"/>
      <c r="AG19" s="833"/>
      <c r="AH19" s="833"/>
      <c r="AI19" s="833"/>
      <c r="AJ19" s="833"/>
      <c r="AK19" s="959"/>
      <c r="AL19" s="959"/>
      <c r="AM19" s="959"/>
      <c r="AN19" s="959"/>
      <c r="AO19" s="959"/>
      <c r="AP19" s="959"/>
      <c r="AQ19" s="959"/>
      <c r="AR19" s="959"/>
      <c r="AS19" s="959"/>
      <c r="AT19" s="959"/>
      <c r="AU19" s="959"/>
      <c r="AV19" s="959"/>
      <c r="AW19" s="959"/>
      <c r="AX19" s="959"/>
      <c r="AY19" s="959"/>
      <c r="AZ19" s="959"/>
      <c r="BA19" s="959"/>
      <c r="BB19" s="959"/>
      <c r="BC19" s="959"/>
      <c r="BD19" s="959"/>
      <c r="BE19" s="959"/>
      <c r="BF19" s="959"/>
      <c r="BG19" s="959"/>
      <c r="BH19" s="959"/>
      <c r="BI19" s="959"/>
      <c r="BJ19" s="959"/>
      <c r="BK19" s="959"/>
      <c r="BL19" s="959"/>
      <c r="BM19" s="959"/>
      <c r="BN19" s="959"/>
      <c r="BO19" s="959"/>
    </row>
    <row r="20" spans="1:67" ht="12.75" customHeight="1" thickBot="1">
      <c r="A20" s="550" t="s">
        <v>517</v>
      </c>
      <c r="B20" s="551">
        <v>275.13988876436298</v>
      </c>
      <c r="C20" s="551">
        <v>0.98644387454861804</v>
      </c>
      <c r="D20" s="552">
        <v>91</v>
      </c>
      <c r="E20" s="553">
        <v>0.6</v>
      </c>
      <c r="F20" s="554">
        <v>245.401774755547</v>
      </c>
      <c r="G20" s="551">
        <v>4.3189393804144904</v>
      </c>
      <c r="H20" s="555">
        <v>9</v>
      </c>
      <c r="I20" s="558">
        <v>0.6</v>
      </c>
      <c r="J20" s="959"/>
      <c r="K20" s="959"/>
      <c r="L20" s="959"/>
      <c r="M20" s="959"/>
      <c r="N20" s="959"/>
      <c r="O20" s="959"/>
      <c r="P20" s="959"/>
    </row>
    <row r="21" spans="1:67" s="80" customFormat="1" ht="12.75" customHeight="1" thickBot="1">
      <c r="A21" s="540" t="s">
        <v>20</v>
      </c>
      <c r="B21" s="541">
        <v>268.34024947673203</v>
      </c>
      <c r="C21" s="541">
        <v>0.914614683432593</v>
      </c>
      <c r="D21" s="542">
        <v>91</v>
      </c>
      <c r="E21" s="543">
        <v>0.6</v>
      </c>
      <c r="F21" s="544">
        <v>249.13385682125801</v>
      </c>
      <c r="G21" s="541">
        <v>3.0404231416556202</v>
      </c>
      <c r="H21" s="545">
        <v>9</v>
      </c>
      <c r="I21" s="548">
        <v>0.6</v>
      </c>
      <c r="J21" s="959"/>
      <c r="K21" s="959"/>
      <c r="L21" s="959"/>
      <c r="M21" s="959"/>
      <c r="N21" s="959"/>
      <c r="O21" s="959"/>
      <c r="P21" s="959"/>
      <c r="Q21" s="70"/>
      <c r="R21" s="70"/>
      <c r="S21" s="70"/>
      <c r="T21" s="70"/>
      <c r="U21" s="70"/>
      <c r="V21" s="70"/>
      <c r="W21" s="70"/>
      <c r="X21" s="70"/>
      <c r="Y21" s="70"/>
      <c r="Z21" s="70"/>
      <c r="AA21" s="70"/>
      <c r="AB21" s="70"/>
      <c r="AC21" s="70"/>
      <c r="AD21" s="70"/>
      <c r="AE21" s="70"/>
      <c r="AF21" s="70"/>
      <c r="AG21" s="70"/>
      <c r="AH21" s="70"/>
      <c r="AI21" s="70"/>
      <c r="AJ21" s="70"/>
      <c r="AK21" s="959"/>
      <c r="AL21" s="959"/>
      <c r="AM21" s="959"/>
      <c r="AN21" s="959"/>
      <c r="AO21" s="959"/>
      <c r="AP21" s="959"/>
      <c r="AQ21" s="959"/>
      <c r="AR21" s="959"/>
      <c r="AS21" s="959"/>
      <c r="AT21" s="959"/>
      <c r="AU21" s="959"/>
      <c r="AV21" s="959"/>
      <c r="AW21" s="959"/>
      <c r="AX21" s="959"/>
      <c r="AY21" s="959"/>
      <c r="AZ21" s="959"/>
      <c r="BA21" s="959"/>
      <c r="BB21" s="959"/>
      <c r="BC21" s="959"/>
      <c r="BD21" s="959"/>
      <c r="BE21" s="959"/>
      <c r="BF21" s="959"/>
      <c r="BG21" s="959"/>
      <c r="BH21" s="959"/>
      <c r="BI21" s="959"/>
      <c r="BJ21" s="959"/>
      <c r="BK21" s="959"/>
      <c r="BL21" s="959"/>
      <c r="BM21" s="959"/>
      <c r="BN21" s="959"/>
      <c r="BO21" s="959"/>
    </row>
    <row r="22" spans="1:67" ht="12.75" customHeight="1" thickBot="1">
      <c r="A22" s="550" t="s">
        <v>21</v>
      </c>
      <c r="B22" s="551">
        <v>252.63672286122599</v>
      </c>
      <c r="C22" s="551">
        <v>1.12838750817843</v>
      </c>
      <c r="D22" s="552">
        <v>93</v>
      </c>
      <c r="E22" s="553">
        <v>0.6</v>
      </c>
      <c r="F22" s="554">
        <v>223.10269138057001</v>
      </c>
      <c r="G22" s="551">
        <v>3.9483407041932099</v>
      </c>
      <c r="H22" s="555">
        <v>7</v>
      </c>
      <c r="I22" s="558">
        <v>0.6</v>
      </c>
      <c r="J22" s="959"/>
      <c r="K22" s="959"/>
      <c r="L22" s="959"/>
      <c r="M22" s="959"/>
      <c r="N22" s="959"/>
      <c r="O22" s="959"/>
      <c r="P22" s="959"/>
    </row>
    <row r="23" spans="1:67" s="80" customFormat="1" ht="12.75" customHeight="1" thickBot="1">
      <c r="A23" s="540" t="s">
        <v>195</v>
      </c>
      <c r="B23" s="541">
        <v>296.29926556600702</v>
      </c>
      <c r="C23" s="541">
        <v>0.68255612807477595</v>
      </c>
      <c r="D23" s="542">
        <v>100</v>
      </c>
      <c r="E23" s="543">
        <v>0</v>
      </c>
      <c r="F23" s="544" t="s">
        <v>236</v>
      </c>
      <c r="G23" s="541" t="s">
        <v>235</v>
      </c>
      <c r="H23" s="545" t="s">
        <v>49</v>
      </c>
      <c r="I23" s="548" t="s">
        <v>235</v>
      </c>
      <c r="J23" s="959"/>
      <c r="K23" s="959"/>
      <c r="L23" s="959"/>
      <c r="M23" s="959"/>
      <c r="N23" s="959"/>
      <c r="O23" s="959"/>
      <c r="P23" s="959"/>
      <c r="Q23" s="70"/>
      <c r="R23" s="70"/>
      <c r="S23" s="70"/>
      <c r="T23" s="70"/>
      <c r="U23" s="70"/>
      <c r="V23" s="70"/>
      <c r="W23" s="70"/>
      <c r="X23" s="70"/>
      <c r="Y23" s="70"/>
      <c r="Z23" s="70"/>
      <c r="AA23" s="70"/>
      <c r="AB23" s="70"/>
      <c r="AC23" s="70"/>
      <c r="AD23" s="70"/>
      <c r="AE23" s="70"/>
      <c r="AF23" s="70"/>
      <c r="AG23" s="70"/>
      <c r="AH23" s="70"/>
      <c r="AI23" s="70"/>
      <c r="AJ23" s="70"/>
      <c r="AK23" s="959"/>
      <c r="AL23" s="959"/>
      <c r="AM23" s="959"/>
      <c r="AN23" s="959"/>
      <c r="AO23" s="959"/>
      <c r="AP23" s="959"/>
      <c r="AQ23" s="959"/>
      <c r="AR23" s="959"/>
      <c r="AS23" s="959"/>
      <c r="AT23" s="959"/>
      <c r="AU23" s="959"/>
      <c r="AV23" s="959"/>
      <c r="AW23" s="959"/>
      <c r="AX23" s="959"/>
      <c r="AY23" s="959"/>
      <c r="AZ23" s="959"/>
      <c r="BA23" s="959"/>
      <c r="BB23" s="959"/>
      <c r="BC23" s="959"/>
      <c r="BD23" s="959"/>
      <c r="BE23" s="959"/>
      <c r="BF23" s="959"/>
      <c r="BG23" s="959"/>
      <c r="BH23" s="959"/>
      <c r="BI23" s="959"/>
      <c r="BJ23" s="959"/>
      <c r="BK23" s="959"/>
      <c r="BL23" s="959"/>
      <c r="BM23" s="959"/>
      <c r="BN23" s="959"/>
      <c r="BO23" s="959"/>
    </row>
    <row r="24" spans="1:67" ht="12.75" customHeight="1" thickBot="1">
      <c r="A24" s="550" t="s">
        <v>22</v>
      </c>
      <c r="B24" s="551">
        <v>283.58069960280801</v>
      </c>
      <c r="C24" s="551">
        <v>0.62271328163586803</v>
      </c>
      <c r="D24" s="552">
        <v>88</v>
      </c>
      <c r="E24" s="553">
        <v>0.5</v>
      </c>
      <c r="F24" s="554">
        <v>242.14367382645699</v>
      </c>
      <c r="G24" s="551">
        <v>2.8052985664492902</v>
      </c>
      <c r="H24" s="555">
        <v>12</v>
      </c>
      <c r="I24" s="558">
        <v>0.5</v>
      </c>
      <c r="J24" s="959"/>
      <c r="K24" s="959"/>
      <c r="L24" s="959"/>
      <c r="M24" s="959"/>
      <c r="N24" s="959"/>
      <c r="O24" s="959"/>
      <c r="P24" s="959"/>
    </row>
    <row r="25" spans="1:67" s="80" customFormat="1" ht="12.75" customHeight="1" thickBot="1">
      <c r="A25" s="540" t="s">
        <v>196</v>
      </c>
      <c r="B25" s="541">
        <v>288.66632255251102</v>
      </c>
      <c r="C25" s="541">
        <v>0.72342196617125998</v>
      </c>
      <c r="D25" s="542">
        <v>91</v>
      </c>
      <c r="E25" s="543">
        <v>0.4</v>
      </c>
      <c r="F25" s="544">
        <v>239.426319668102</v>
      </c>
      <c r="G25" s="541">
        <v>3.7121493774387799</v>
      </c>
      <c r="H25" s="545">
        <v>9</v>
      </c>
      <c r="I25" s="548">
        <v>0.4</v>
      </c>
      <c r="J25" s="959"/>
      <c r="K25" s="959"/>
      <c r="L25" s="959"/>
      <c r="M25" s="959"/>
      <c r="N25" s="959"/>
      <c r="O25" s="959"/>
      <c r="P25" s="959"/>
      <c r="Q25" s="70"/>
      <c r="R25" s="70"/>
      <c r="S25" s="70"/>
      <c r="T25" s="70"/>
      <c r="U25" s="70"/>
      <c r="V25" s="70"/>
      <c r="W25" s="70"/>
      <c r="X25" s="70"/>
      <c r="Y25" s="70"/>
      <c r="Z25" s="70"/>
      <c r="AA25" s="70"/>
      <c r="AB25" s="70"/>
      <c r="AC25" s="70"/>
      <c r="AD25" s="70"/>
      <c r="AE25" s="70"/>
      <c r="AF25" s="70"/>
      <c r="AG25" s="70"/>
      <c r="AH25" s="70"/>
      <c r="AI25" s="70"/>
      <c r="AJ25" s="70"/>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59"/>
      <c r="BI25" s="959"/>
      <c r="BJ25" s="959"/>
      <c r="BK25" s="959"/>
      <c r="BL25" s="959"/>
      <c r="BM25" s="959"/>
      <c r="BN25" s="959"/>
      <c r="BO25" s="959"/>
    </row>
    <row r="26" spans="1:67" ht="12.75" customHeight="1" thickBot="1">
      <c r="A26" s="550" t="s">
        <v>24</v>
      </c>
      <c r="B26" s="551">
        <v>266.92078225070202</v>
      </c>
      <c r="C26" s="551">
        <v>0.60597142640735202</v>
      </c>
      <c r="D26" s="552">
        <v>100</v>
      </c>
      <c r="E26" s="553">
        <v>0</v>
      </c>
      <c r="F26" s="554" t="s">
        <v>236</v>
      </c>
      <c r="G26" s="551" t="s">
        <v>235</v>
      </c>
      <c r="H26" s="555" t="s">
        <v>49</v>
      </c>
      <c r="I26" s="558" t="s">
        <v>235</v>
      </c>
      <c r="J26" s="959"/>
      <c r="K26" s="959"/>
      <c r="L26" s="959"/>
      <c r="M26" s="959"/>
      <c r="N26" s="959"/>
      <c r="O26" s="959"/>
      <c r="P26" s="959"/>
    </row>
    <row r="27" spans="1:67" s="80" customFormat="1" ht="12.75" customHeight="1" thickBot="1">
      <c r="A27" s="540" t="s">
        <v>194</v>
      </c>
      <c r="B27" s="541">
        <v>274.10618552804999</v>
      </c>
      <c r="C27" s="541">
        <v>0.99384988341165903</v>
      </c>
      <c r="D27" s="542">
        <v>98</v>
      </c>
      <c r="E27" s="543">
        <v>0.3</v>
      </c>
      <c r="F27" s="544">
        <v>268.30262243971401</v>
      </c>
      <c r="G27" s="541">
        <v>6.0758598349410304</v>
      </c>
      <c r="H27" s="545">
        <v>2</v>
      </c>
      <c r="I27" s="548">
        <v>0.3</v>
      </c>
      <c r="J27" s="173"/>
      <c r="K27" s="959"/>
      <c r="L27" s="959"/>
      <c r="M27" s="959"/>
      <c r="N27" s="959"/>
      <c r="O27" s="959"/>
      <c r="P27" s="959"/>
      <c r="Q27" s="70"/>
      <c r="R27" s="70"/>
      <c r="S27" s="70"/>
      <c r="T27" s="70"/>
      <c r="U27" s="70"/>
      <c r="V27" s="70"/>
      <c r="W27" s="70"/>
      <c r="X27" s="70"/>
      <c r="Y27" s="70"/>
      <c r="Z27" s="70"/>
      <c r="AA27" s="70"/>
      <c r="AB27" s="70"/>
      <c r="AC27" s="70"/>
      <c r="AD27" s="70"/>
      <c r="AE27" s="70"/>
      <c r="AF27" s="70"/>
      <c r="AG27" s="70"/>
      <c r="AH27" s="70"/>
      <c r="AI27" s="70"/>
      <c r="AJ27" s="70"/>
      <c r="AK27" s="959"/>
      <c r="AL27" s="959"/>
      <c r="AM27" s="959"/>
      <c r="AN27" s="959"/>
      <c r="AO27" s="959"/>
      <c r="AP27" s="959"/>
      <c r="AQ27" s="959"/>
      <c r="AR27" s="959"/>
      <c r="AS27" s="959"/>
      <c r="AT27" s="959"/>
      <c r="AU27" s="959"/>
      <c r="AV27" s="959"/>
      <c r="AW27" s="959"/>
      <c r="AX27" s="959"/>
      <c r="AY27" s="959"/>
      <c r="AZ27" s="959"/>
      <c r="BA27" s="959"/>
      <c r="BB27" s="959"/>
      <c r="BC27" s="959"/>
      <c r="BD27" s="959"/>
      <c r="BE27" s="959"/>
      <c r="BF27" s="959"/>
      <c r="BG27" s="959"/>
      <c r="BH27" s="959"/>
      <c r="BI27" s="959"/>
      <c r="BJ27" s="959"/>
      <c r="BK27" s="959"/>
      <c r="BL27" s="959"/>
      <c r="BM27" s="959"/>
      <c r="BN27" s="959"/>
      <c r="BO27" s="959"/>
    </row>
    <row r="28" spans="1:67" ht="12.75" customHeight="1" thickBot="1">
      <c r="A28" s="560" t="s">
        <v>25</v>
      </c>
      <c r="B28" s="561">
        <v>288.355825227298</v>
      </c>
      <c r="C28" s="561">
        <v>0.77550982549073799</v>
      </c>
      <c r="D28" s="562">
        <v>85</v>
      </c>
      <c r="E28" s="563">
        <v>0.2</v>
      </c>
      <c r="F28" s="564">
        <v>229.598253473314</v>
      </c>
      <c r="G28" s="561">
        <v>2.1797596556089802</v>
      </c>
      <c r="H28" s="565">
        <v>15</v>
      </c>
      <c r="I28" s="568">
        <v>0.2</v>
      </c>
      <c r="J28" s="173"/>
      <c r="K28" s="959"/>
      <c r="L28" s="959"/>
      <c r="M28" s="959"/>
      <c r="N28" s="959"/>
      <c r="O28" s="959"/>
      <c r="P28" s="959"/>
    </row>
    <row r="29" spans="1:67" s="80" customFormat="1" ht="12.75" customHeight="1" thickBot="1">
      <c r="A29" s="569" t="s">
        <v>23</v>
      </c>
      <c r="B29" s="570">
        <v>275.72918166050403</v>
      </c>
      <c r="C29" s="570">
        <v>0.17009945771498899</v>
      </c>
      <c r="D29" s="571">
        <v>93</v>
      </c>
      <c r="E29" s="572">
        <v>0.1</v>
      </c>
      <c r="F29" s="573">
        <v>240.301851427152</v>
      </c>
      <c r="G29" s="570">
        <v>0.93599044481010996</v>
      </c>
      <c r="H29" s="574">
        <v>7</v>
      </c>
      <c r="I29" s="577">
        <v>0.1</v>
      </c>
      <c r="J29" s="173"/>
      <c r="K29" s="959"/>
      <c r="L29" s="959"/>
      <c r="M29" s="959"/>
      <c r="N29" s="959"/>
      <c r="O29" s="959"/>
      <c r="P29" s="959"/>
      <c r="Q29" s="70"/>
      <c r="R29" s="70"/>
      <c r="S29" s="70"/>
      <c r="T29" s="70"/>
      <c r="U29" s="70"/>
      <c r="V29" s="70"/>
      <c r="W29" s="70"/>
      <c r="X29" s="70"/>
      <c r="Y29" s="70"/>
      <c r="Z29" s="70"/>
      <c r="AA29" s="70"/>
      <c r="AB29" s="70"/>
      <c r="AC29" s="70"/>
      <c r="AD29" s="70"/>
      <c r="AE29" s="70"/>
      <c r="AF29" s="70"/>
      <c r="AG29" s="70"/>
      <c r="AH29" s="70"/>
      <c r="AI29" s="70"/>
      <c r="AJ29" s="70"/>
      <c r="AK29" s="959"/>
      <c r="AL29" s="959"/>
      <c r="AM29" s="959"/>
      <c r="AN29" s="959"/>
      <c r="AO29" s="959"/>
      <c r="AP29" s="959"/>
      <c r="AQ29" s="959"/>
      <c r="AR29" s="959"/>
      <c r="AS29" s="959"/>
      <c r="AT29" s="959"/>
      <c r="AU29" s="959"/>
      <c r="AV29" s="959"/>
      <c r="AW29" s="959"/>
      <c r="AX29" s="959"/>
      <c r="AY29" s="959"/>
      <c r="AZ29" s="959"/>
      <c r="BA29" s="959"/>
      <c r="BB29" s="959"/>
      <c r="BC29" s="959"/>
      <c r="BD29" s="959"/>
      <c r="BE29" s="959"/>
      <c r="BF29" s="959"/>
      <c r="BG29" s="959"/>
      <c r="BH29" s="959"/>
      <c r="BI29" s="959"/>
      <c r="BJ29" s="959"/>
      <c r="BK29" s="959"/>
      <c r="BL29" s="959"/>
      <c r="BM29" s="959"/>
      <c r="BN29" s="959"/>
      <c r="BO29" s="959"/>
    </row>
    <row r="30" spans="1:67" ht="12.75" customHeight="1" thickBot="1">
      <c r="A30" s="578" t="s">
        <v>26</v>
      </c>
      <c r="B30" s="579">
        <v>273.26360535109802</v>
      </c>
      <c r="C30" s="579">
        <v>0.19481188979650699</v>
      </c>
      <c r="D30" s="580">
        <v>93</v>
      </c>
      <c r="E30" s="581">
        <v>0.1</v>
      </c>
      <c r="F30" s="582">
        <v>239.87160592663</v>
      </c>
      <c r="G30" s="579">
        <v>1.0900848015006399</v>
      </c>
      <c r="H30" s="583">
        <v>7</v>
      </c>
      <c r="I30" s="586">
        <v>0.1</v>
      </c>
      <c r="J30" s="173"/>
      <c r="K30" s="959"/>
      <c r="L30" s="959"/>
      <c r="M30" s="959"/>
      <c r="N30" s="959"/>
      <c r="O30" s="959"/>
      <c r="P30" s="959"/>
    </row>
    <row r="31" spans="1:67" s="112" customFormat="1" ht="12.75" customHeight="1">
      <c r="B31" s="39"/>
      <c r="C31" s="71"/>
      <c r="D31" s="39"/>
      <c r="E31" s="192"/>
      <c r="F31" s="39"/>
      <c r="G31" s="71"/>
      <c r="H31" s="39"/>
      <c r="I31" s="192"/>
      <c r="J31" s="173"/>
      <c r="K31" s="959"/>
      <c r="L31" s="959"/>
      <c r="M31" s="959"/>
      <c r="N31" s="959"/>
      <c r="O31" s="959"/>
      <c r="P31" s="959"/>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row>
    <row r="32" spans="1:67" s="112" customFormat="1" ht="12.75" customHeight="1">
      <c r="B32" s="958"/>
      <c r="C32" s="71"/>
      <c r="D32" s="958"/>
      <c r="E32" s="192"/>
      <c r="F32" s="958"/>
      <c r="G32" s="71"/>
      <c r="H32" s="958"/>
      <c r="I32" s="192"/>
      <c r="J32" s="173"/>
      <c r="K32" s="959"/>
      <c r="L32" s="959"/>
      <c r="M32" s="959"/>
      <c r="N32" s="959"/>
      <c r="O32" s="959"/>
      <c r="P32" s="959"/>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row>
    <row r="33" spans="1:36" ht="12.75" customHeight="1">
      <c r="A33" s="970" t="s">
        <v>651</v>
      </c>
      <c r="J33" s="173"/>
      <c r="K33" s="959"/>
      <c r="L33" s="959"/>
      <c r="M33" s="959"/>
      <c r="N33" s="959"/>
      <c r="O33" s="959"/>
      <c r="P33" s="959"/>
    </row>
    <row r="34" spans="1:36" ht="12.75" customHeight="1" thickBot="1">
      <c r="J34" s="959"/>
      <c r="K34" s="959"/>
      <c r="L34" s="959"/>
      <c r="M34" s="959"/>
      <c r="N34" s="959"/>
      <c r="O34" s="959"/>
      <c r="P34" s="959"/>
    </row>
    <row r="35" spans="1:36" ht="12.75" customHeight="1" thickBot="1">
      <c r="A35" s="84" t="s">
        <v>75</v>
      </c>
      <c r="B35" s="1130" t="s">
        <v>503</v>
      </c>
      <c r="C35" s="1131"/>
      <c r="D35" s="1131"/>
      <c r="E35" s="1131"/>
      <c r="F35" s="1132" t="s">
        <v>504</v>
      </c>
      <c r="G35" s="1131"/>
      <c r="H35" s="1131"/>
      <c r="I35" s="1133"/>
      <c r="J35" s="959"/>
      <c r="K35" s="959"/>
      <c r="L35" s="959"/>
      <c r="M35" s="959"/>
      <c r="N35" s="959"/>
      <c r="O35" s="959"/>
      <c r="P35" s="959"/>
    </row>
    <row r="36" spans="1:36" ht="12.75" customHeight="1" thickBot="1">
      <c r="A36" s="83"/>
      <c r="B36" s="78" t="s">
        <v>6</v>
      </c>
      <c r="C36" s="77" t="s">
        <v>31</v>
      </c>
      <c r="D36" s="78" t="s">
        <v>245</v>
      </c>
      <c r="E36" s="687" t="s">
        <v>31</v>
      </c>
      <c r="F36" s="680" t="s">
        <v>6</v>
      </c>
      <c r="G36" s="77" t="s">
        <v>31</v>
      </c>
      <c r="H36" s="78" t="s">
        <v>245</v>
      </c>
      <c r="I36" s="193" t="s">
        <v>31</v>
      </c>
      <c r="J36" s="959"/>
      <c r="K36" s="959"/>
      <c r="L36" s="959"/>
      <c r="M36" s="959"/>
      <c r="N36" s="959"/>
      <c r="O36" s="959"/>
      <c r="P36" s="959"/>
      <c r="Q36" s="36"/>
      <c r="R36" s="36"/>
      <c r="S36" s="36"/>
      <c r="T36" s="36"/>
      <c r="U36" s="36"/>
      <c r="V36" s="36"/>
      <c r="W36" s="36"/>
      <c r="X36" s="36"/>
      <c r="Y36" s="36"/>
      <c r="Z36" s="36"/>
      <c r="AA36" s="36"/>
      <c r="AB36" s="36"/>
      <c r="AC36" s="36"/>
      <c r="AD36" s="36"/>
      <c r="AE36" s="36"/>
      <c r="AF36" s="36"/>
      <c r="AG36" s="36"/>
      <c r="AH36" s="36"/>
      <c r="AI36" s="36"/>
      <c r="AJ36" s="36"/>
    </row>
    <row r="37" spans="1:36" ht="12.75" customHeight="1" thickBot="1">
      <c r="A37" s="883" t="s">
        <v>10</v>
      </c>
      <c r="B37" s="884">
        <v>276.36001135622701</v>
      </c>
      <c r="C37" s="884">
        <v>1.0048523873120201</v>
      </c>
      <c r="D37" s="885">
        <v>89</v>
      </c>
      <c r="E37" s="886">
        <v>0.5</v>
      </c>
      <c r="F37" s="887">
        <v>232.824810156008</v>
      </c>
      <c r="G37" s="884">
        <v>2.9806116080132701</v>
      </c>
      <c r="H37" s="888">
        <v>11</v>
      </c>
      <c r="I37" s="891">
        <v>0.5</v>
      </c>
      <c r="J37" s="959"/>
      <c r="K37" s="959"/>
      <c r="L37" s="959"/>
      <c r="M37" s="959"/>
      <c r="N37" s="959"/>
      <c r="O37" s="959"/>
      <c r="P37" s="959"/>
      <c r="Q37" s="36"/>
      <c r="R37" s="36"/>
      <c r="S37" s="36"/>
      <c r="T37" s="36"/>
      <c r="U37" s="36"/>
      <c r="V37" s="36"/>
      <c r="W37" s="36"/>
      <c r="X37" s="36"/>
      <c r="Y37" s="36"/>
      <c r="Z37" s="36"/>
      <c r="AA37" s="36"/>
      <c r="AB37" s="36"/>
      <c r="AC37" s="36"/>
      <c r="AD37" s="36"/>
      <c r="AE37" s="36"/>
      <c r="AF37" s="36"/>
      <c r="AG37" s="36"/>
      <c r="AH37" s="36"/>
      <c r="AI37" s="36"/>
      <c r="AJ37" s="36"/>
    </row>
    <row r="38" spans="1:36" ht="12.75" customHeight="1" thickBot="1">
      <c r="A38" s="540" t="s">
        <v>9</v>
      </c>
      <c r="B38" s="541">
        <v>271.41487807140601</v>
      </c>
      <c r="C38" s="541">
        <v>1.02638426690011</v>
      </c>
      <c r="D38" s="542">
        <v>86</v>
      </c>
      <c r="E38" s="543">
        <v>0.6</v>
      </c>
      <c r="F38" s="544">
        <v>244.62071506130599</v>
      </c>
      <c r="G38" s="541">
        <v>2.38906021559559</v>
      </c>
      <c r="H38" s="545">
        <v>14</v>
      </c>
      <c r="I38" s="548">
        <v>0.6</v>
      </c>
      <c r="J38" s="959"/>
      <c r="K38" s="959"/>
      <c r="L38" s="959"/>
      <c r="M38" s="959"/>
      <c r="N38" s="959"/>
      <c r="O38" s="959"/>
      <c r="P38" s="959"/>
      <c r="Q38" s="36"/>
      <c r="R38" s="36"/>
      <c r="S38" s="36"/>
      <c r="T38" s="36"/>
      <c r="U38" s="36"/>
      <c r="V38" s="36"/>
      <c r="W38" s="36"/>
      <c r="X38" s="36"/>
      <c r="Y38" s="36"/>
      <c r="Z38" s="36"/>
      <c r="AA38" s="36"/>
      <c r="AB38" s="36"/>
      <c r="AC38" s="36"/>
      <c r="AD38" s="36"/>
      <c r="AE38" s="36"/>
      <c r="AF38" s="36"/>
      <c r="AG38" s="36"/>
      <c r="AH38" s="36"/>
      <c r="AI38" s="36"/>
      <c r="AJ38" s="36"/>
    </row>
    <row r="39" spans="1:36" ht="12.75" customHeight="1" thickBot="1">
      <c r="A39" s="550" t="s">
        <v>11</v>
      </c>
      <c r="B39" s="551">
        <v>280.45162727941499</v>
      </c>
      <c r="C39" s="551">
        <v>0.906262994729368</v>
      </c>
      <c r="D39" s="552">
        <v>88</v>
      </c>
      <c r="E39" s="553">
        <v>0.4</v>
      </c>
      <c r="F39" s="554">
        <v>236.06351987678701</v>
      </c>
      <c r="G39" s="551">
        <v>2.6520132944707</v>
      </c>
      <c r="H39" s="555">
        <v>12</v>
      </c>
      <c r="I39" s="558">
        <v>0.4</v>
      </c>
      <c r="J39" s="959"/>
      <c r="K39" s="959"/>
      <c r="L39" s="959"/>
      <c r="M39" s="959"/>
      <c r="N39" s="959"/>
      <c r="O39" s="959"/>
      <c r="P39" s="959"/>
      <c r="Q39" s="36"/>
      <c r="R39" s="36"/>
      <c r="S39" s="36"/>
      <c r="T39" s="36"/>
      <c r="U39" s="36"/>
      <c r="V39" s="36"/>
      <c r="W39" s="36"/>
      <c r="X39" s="36"/>
      <c r="Y39" s="36"/>
      <c r="Z39" s="36"/>
      <c r="AA39" s="36"/>
      <c r="AB39" s="36"/>
      <c r="AC39" s="36"/>
      <c r="AD39" s="36"/>
      <c r="AE39" s="36"/>
      <c r="AF39" s="36"/>
      <c r="AG39" s="36"/>
      <c r="AH39" s="36"/>
      <c r="AI39" s="36"/>
      <c r="AJ39" s="36"/>
    </row>
    <row r="40" spans="1:36" ht="12.75" customHeight="1" thickBot="1">
      <c r="A40" s="540" t="s">
        <v>12</v>
      </c>
      <c r="B40" s="541">
        <v>269.83451508749602</v>
      </c>
      <c r="C40" s="541">
        <v>0.74016579058431398</v>
      </c>
      <c r="D40" s="542">
        <v>83</v>
      </c>
      <c r="E40" s="543">
        <v>0.3</v>
      </c>
      <c r="F40" s="544">
        <v>244.81712592975799</v>
      </c>
      <c r="G40" s="541">
        <v>1.85959698303369</v>
      </c>
      <c r="H40" s="545">
        <v>17</v>
      </c>
      <c r="I40" s="548">
        <v>0.3</v>
      </c>
      <c r="J40" s="959"/>
      <c r="K40" s="959"/>
      <c r="L40" s="959"/>
      <c r="M40" s="959"/>
      <c r="N40" s="959"/>
      <c r="O40" s="959"/>
      <c r="P40" s="959"/>
      <c r="Q40" s="36"/>
      <c r="R40" s="36"/>
      <c r="S40" s="36"/>
      <c r="T40" s="36"/>
      <c r="U40" s="36"/>
      <c r="V40" s="36"/>
      <c r="W40" s="36"/>
      <c r="X40" s="36"/>
      <c r="Y40" s="36"/>
      <c r="Z40" s="36"/>
      <c r="AA40" s="36"/>
      <c r="AB40" s="36"/>
      <c r="AC40" s="36"/>
      <c r="AD40" s="36"/>
      <c r="AE40" s="36"/>
      <c r="AF40" s="36"/>
      <c r="AG40" s="36"/>
      <c r="AH40" s="36"/>
      <c r="AI40" s="36"/>
      <c r="AJ40" s="36"/>
    </row>
    <row r="41" spans="1:36" ht="12.75" customHeight="1" thickBot="1">
      <c r="A41" s="550" t="s">
        <v>14</v>
      </c>
      <c r="B41" s="551">
        <v>265.35000000000002</v>
      </c>
      <c r="C41" s="551">
        <v>0.788704462726738</v>
      </c>
      <c r="D41" s="552">
        <v>94</v>
      </c>
      <c r="E41" s="553">
        <v>0.4</v>
      </c>
      <c r="F41" s="554">
        <v>252.8</v>
      </c>
      <c r="G41" s="551">
        <v>5.1699871977469201</v>
      </c>
      <c r="H41" s="555">
        <v>6</v>
      </c>
      <c r="I41" s="558">
        <v>0.4</v>
      </c>
      <c r="J41" s="959"/>
      <c r="K41" s="959"/>
      <c r="L41" s="959"/>
      <c r="M41" s="959"/>
      <c r="N41" s="959"/>
      <c r="O41" s="959"/>
      <c r="P41" s="959"/>
      <c r="Q41" s="36"/>
      <c r="R41" s="36"/>
      <c r="S41" s="36"/>
      <c r="T41" s="36"/>
      <c r="U41" s="36"/>
      <c r="V41" s="36"/>
      <c r="W41" s="36"/>
      <c r="X41" s="36"/>
      <c r="Y41" s="36"/>
      <c r="Z41" s="36"/>
      <c r="AA41" s="36"/>
      <c r="AB41" s="36"/>
      <c r="AC41" s="36"/>
      <c r="AD41" s="36"/>
      <c r="AE41" s="36"/>
      <c r="AF41" s="36"/>
      <c r="AG41" s="36"/>
      <c r="AH41" s="36"/>
      <c r="AI41" s="36"/>
      <c r="AJ41" s="36"/>
    </row>
    <row r="42" spans="1:36" ht="12.75" customHeight="1" thickBot="1">
      <c r="A42" s="540" t="s">
        <v>13</v>
      </c>
      <c r="B42" s="541">
        <v>263.66469165231302</v>
      </c>
      <c r="C42" s="541">
        <v>0.69189030399802598</v>
      </c>
      <c r="D42" s="542">
        <v>99</v>
      </c>
      <c r="E42" s="543">
        <v>0.2</v>
      </c>
      <c r="F42" s="544" t="s">
        <v>236</v>
      </c>
      <c r="G42" s="541" t="s">
        <v>235</v>
      </c>
      <c r="H42" s="545">
        <v>1</v>
      </c>
      <c r="I42" s="548">
        <v>0.2</v>
      </c>
      <c r="J42" s="959"/>
      <c r="K42" s="959"/>
      <c r="L42" s="959"/>
      <c r="M42" s="959"/>
      <c r="N42" s="959"/>
      <c r="O42" s="959"/>
      <c r="P42" s="959"/>
      <c r="Q42" s="36"/>
      <c r="R42" s="36"/>
      <c r="S42" s="36"/>
      <c r="T42" s="36"/>
      <c r="U42" s="36"/>
      <c r="V42" s="36"/>
      <c r="W42" s="36"/>
      <c r="X42" s="36"/>
      <c r="Y42" s="36"/>
      <c r="Z42" s="36"/>
      <c r="AA42" s="36"/>
      <c r="AB42" s="36"/>
      <c r="AC42" s="36"/>
      <c r="AD42" s="36"/>
      <c r="AE42" s="36"/>
      <c r="AF42" s="36"/>
      <c r="AG42" s="36"/>
      <c r="AH42" s="36"/>
      <c r="AI42" s="36"/>
      <c r="AJ42" s="36"/>
    </row>
    <row r="43" spans="1:36" ht="12.75" customHeight="1" thickBot="1">
      <c r="A43" s="550" t="s">
        <v>15</v>
      </c>
      <c r="B43" s="551">
        <v>282.57716590634101</v>
      </c>
      <c r="C43" s="551">
        <v>0.76046444226597598</v>
      </c>
      <c r="D43" s="552">
        <v>90</v>
      </c>
      <c r="E43" s="553">
        <v>0.2</v>
      </c>
      <c r="F43" s="554">
        <v>240.43560342095401</v>
      </c>
      <c r="G43" s="551">
        <v>2.31216940962929</v>
      </c>
      <c r="H43" s="555">
        <v>10</v>
      </c>
      <c r="I43" s="558">
        <v>0.2</v>
      </c>
      <c r="J43" s="959"/>
      <c r="K43" s="959"/>
      <c r="L43" s="959"/>
      <c r="M43" s="959"/>
      <c r="N43" s="959"/>
      <c r="O43" s="959"/>
      <c r="P43" s="959"/>
      <c r="Q43" s="36"/>
      <c r="R43" s="36"/>
      <c r="S43" s="36"/>
      <c r="T43" s="36"/>
      <c r="U43" s="36"/>
      <c r="V43" s="36"/>
      <c r="W43" s="36"/>
      <c r="X43" s="36"/>
      <c r="Y43" s="36"/>
      <c r="Z43" s="36"/>
      <c r="AA43" s="36"/>
      <c r="AB43" s="36"/>
      <c r="AC43" s="36"/>
      <c r="AD43" s="36"/>
      <c r="AE43" s="36"/>
      <c r="AF43" s="36"/>
      <c r="AG43" s="36"/>
      <c r="AH43" s="36"/>
      <c r="AI43" s="36"/>
      <c r="AJ43" s="36"/>
    </row>
    <row r="44" spans="1:36" ht="12.75" customHeight="1" thickBot="1">
      <c r="A44" s="540" t="s">
        <v>197</v>
      </c>
      <c r="B44" s="541">
        <v>257.19934961015298</v>
      </c>
      <c r="C44" s="541">
        <v>1.22189249018317</v>
      </c>
      <c r="D44" s="542">
        <v>89</v>
      </c>
      <c r="E44" s="543">
        <v>0.6</v>
      </c>
      <c r="F44" s="544">
        <v>218.11980702776901</v>
      </c>
      <c r="G44" s="541">
        <v>4.6416009203460602</v>
      </c>
      <c r="H44" s="545">
        <v>11</v>
      </c>
      <c r="I44" s="548">
        <v>0.6</v>
      </c>
      <c r="J44" s="959"/>
      <c r="K44" s="959"/>
      <c r="L44" s="959"/>
      <c r="M44" s="959"/>
      <c r="N44" s="959"/>
      <c r="O44" s="959"/>
      <c r="P44" s="959"/>
      <c r="Q44" s="36"/>
      <c r="R44" s="36"/>
      <c r="S44" s="36"/>
      <c r="T44" s="36"/>
      <c r="U44" s="36"/>
      <c r="V44" s="36"/>
      <c r="W44" s="36"/>
      <c r="X44" s="36"/>
      <c r="Y44" s="36"/>
      <c r="Z44" s="36"/>
      <c r="AA44" s="36"/>
      <c r="AB44" s="36"/>
      <c r="AC44" s="36"/>
      <c r="AD44" s="36"/>
      <c r="AE44" s="36"/>
      <c r="AF44" s="36"/>
      <c r="AG44" s="36"/>
      <c r="AH44" s="36"/>
      <c r="AI44" s="36"/>
      <c r="AJ44" s="36"/>
    </row>
    <row r="45" spans="1:36" ht="12.75" customHeight="1" thickBot="1">
      <c r="A45" s="550" t="s">
        <v>16</v>
      </c>
      <c r="B45" s="551">
        <v>275.85469740683902</v>
      </c>
      <c r="C45" s="551">
        <v>0.80592089561139701</v>
      </c>
      <c r="D45" s="552">
        <v>99</v>
      </c>
      <c r="E45" s="553">
        <v>0.2</v>
      </c>
      <c r="F45" s="554">
        <v>271.80215995162501</v>
      </c>
      <c r="G45" s="551">
        <v>7.1899322336847504</v>
      </c>
      <c r="H45" s="555">
        <v>1</v>
      </c>
      <c r="I45" s="558">
        <v>0.2</v>
      </c>
      <c r="J45" s="959"/>
      <c r="K45" s="959"/>
      <c r="L45" s="959"/>
      <c r="M45" s="959"/>
      <c r="N45" s="959"/>
      <c r="O45" s="959"/>
      <c r="P45" s="959"/>
      <c r="Q45" s="36"/>
      <c r="R45" s="36"/>
      <c r="S45" s="36"/>
      <c r="T45" s="36"/>
      <c r="U45" s="36"/>
      <c r="V45" s="36"/>
      <c r="W45" s="36"/>
      <c r="X45" s="36"/>
      <c r="Y45" s="36"/>
      <c r="Z45" s="36"/>
      <c r="AA45" s="36"/>
      <c r="AB45" s="36"/>
      <c r="AC45" s="36"/>
      <c r="AD45" s="36"/>
      <c r="AE45" s="36"/>
      <c r="AF45" s="36"/>
      <c r="AG45" s="36"/>
      <c r="AH45" s="36"/>
      <c r="AI45" s="36"/>
      <c r="AJ45" s="36"/>
    </row>
    <row r="46" spans="1:36" ht="12.75" customHeight="1" thickBot="1">
      <c r="A46" s="540" t="s">
        <v>17</v>
      </c>
      <c r="B46" s="541">
        <v>247.53178799665301</v>
      </c>
      <c r="C46" s="541">
        <v>0.64452281147367696</v>
      </c>
      <c r="D46" s="542">
        <v>95</v>
      </c>
      <c r="E46" s="543">
        <v>0.3</v>
      </c>
      <c r="F46" s="544">
        <v>214.30448667202</v>
      </c>
      <c r="G46" s="541">
        <v>4.1267924257758901</v>
      </c>
      <c r="H46" s="545">
        <v>5</v>
      </c>
      <c r="I46" s="548">
        <v>0.3</v>
      </c>
      <c r="J46" s="959"/>
      <c r="K46" s="959"/>
      <c r="L46" s="959"/>
      <c r="M46" s="959"/>
      <c r="N46" s="959"/>
      <c r="O46" s="959"/>
      <c r="P46" s="959"/>
      <c r="Q46" s="36"/>
      <c r="R46" s="36"/>
      <c r="S46" s="36"/>
      <c r="T46" s="36"/>
      <c r="U46" s="36"/>
      <c r="V46" s="36"/>
      <c r="W46" s="36"/>
      <c r="X46" s="36"/>
      <c r="Y46" s="36"/>
      <c r="Z46" s="36"/>
      <c r="AA46" s="36"/>
      <c r="AB46" s="36"/>
      <c r="AC46" s="36"/>
      <c r="AD46" s="36"/>
      <c r="AE46" s="36"/>
      <c r="AF46" s="36"/>
      <c r="AG46" s="36"/>
      <c r="AH46" s="36"/>
      <c r="AI46" s="36"/>
      <c r="AJ46" s="36"/>
    </row>
    <row r="47" spans="1:36" ht="12.75" customHeight="1" thickBot="1">
      <c r="A47" s="550" t="s">
        <v>18</v>
      </c>
      <c r="B47" s="551">
        <v>273.50434480522</v>
      </c>
      <c r="C47" s="551">
        <v>0.519424217365551</v>
      </c>
      <c r="D47" s="552">
        <v>98</v>
      </c>
      <c r="E47" s="553">
        <v>0.2</v>
      </c>
      <c r="F47" s="554">
        <v>259.22566641159</v>
      </c>
      <c r="G47" s="551">
        <v>5.1760104212818003</v>
      </c>
      <c r="H47" s="555">
        <v>2</v>
      </c>
      <c r="I47" s="558">
        <v>0.2</v>
      </c>
      <c r="J47" s="959"/>
      <c r="K47" s="959"/>
      <c r="L47" s="959"/>
      <c r="M47" s="959"/>
      <c r="N47" s="959"/>
      <c r="O47" s="959"/>
      <c r="P47" s="959"/>
      <c r="Q47" s="36"/>
      <c r="R47" s="36"/>
      <c r="S47" s="36"/>
      <c r="T47" s="36"/>
      <c r="U47" s="36"/>
      <c r="V47" s="36"/>
      <c r="W47" s="36"/>
      <c r="X47" s="36"/>
      <c r="Y47" s="36"/>
      <c r="Z47" s="36"/>
      <c r="AA47" s="36"/>
      <c r="AB47" s="36"/>
      <c r="AC47" s="36"/>
      <c r="AD47" s="36"/>
      <c r="AE47" s="36"/>
      <c r="AF47" s="36"/>
      <c r="AG47" s="36"/>
      <c r="AH47" s="36"/>
      <c r="AI47" s="36"/>
      <c r="AJ47" s="36"/>
    </row>
    <row r="48" spans="1:36" ht="12.75" customHeight="1" thickBot="1">
      <c r="A48" s="540" t="s">
        <v>19</v>
      </c>
      <c r="B48" s="541">
        <v>285.44019867544398</v>
      </c>
      <c r="C48" s="541">
        <v>0.70499309822214395</v>
      </c>
      <c r="D48" s="542">
        <v>98</v>
      </c>
      <c r="E48" s="543">
        <v>0.2</v>
      </c>
      <c r="F48" s="544">
        <v>239.363270497391</v>
      </c>
      <c r="G48" s="541">
        <v>8.3728530726377706</v>
      </c>
      <c r="H48" s="545">
        <v>2</v>
      </c>
      <c r="I48" s="548">
        <v>0.2</v>
      </c>
      <c r="J48" s="959"/>
      <c r="K48" s="959"/>
      <c r="L48" s="959"/>
      <c r="M48" s="959"/>
      <c r="N48" s="959"/>
      <c r="O48" s="959"/>
      <c r="P48" s="959"/>
      <c r="Q48" s="36"/>
      <c r="R48" s="36"/>
      <c r="S48" s="36"/>
      <c r="T48" s="36"/>
      <c r="U48" s="36"/>
      <c r="V48" s="36"/>
      <c r="W48" s="36"/>
      <c r="X48" s="36"/>
      <c r="Y48" s="36"/>
      <c r="Z48" s="36"/>
      <c r="AA48" s="36"/>
      <c r="AB48" s="36"/>
      <c r="AC48" s="36"/>
      <c r="AD48" s="36"/>
      <c r="AE48" s="36"/>
      <c r="AF48" s="36"/>
      <c r="AG48" s="36"/>
      <c r="AH48" s="36"/>
      <c r="AI48" s="36"/>
      <c r="AJ48" s="36"/>
    </row>
    <row r="49" spans="1:67" ht="12.75" customHeight="1" thickBot="1">
      <c r="A49" s="550" t="s">
        <v>469</v>
      </c>
      <c r="B49" s="551">
        <v>283.11258467183302</v>
      </c>
      <c r="C49" s="551">
        <v>0.82106558011730302</v>
      </c>
      <c r="D49" s="552">
        <v>96</v>
      </c>
      <c r="E49" s="553">
        <v>0.3</v>
      </c>
      <c r="F49" s="554">
        <v>226.680207468367</v>
      </c>
      <c r="G49" s="551">
        <v>4.4665737660212699</v>
      </c>
      <c r="H49" s="555">
        <v>4</v>
      </c>
      <c r="I49" s="558">
        <v>0.3</v>
      </c>
      <c r="J49" s="959"/>
      <c r="K49" s="959"/>
      <c r="L49" s="959"/>
      <c r="M49" s="959"/>
      <c r="N49" s="959"/>
      <c r="O49" s="959"/>
      <c r="P49" s="959"/>
      <c r="Q49" s="36"/>
      <c r="R49" s="36"/>
      <c r="S49" s="36"/>
      <c r="T49" s="36"/>
      <c r="U49" s="36"/>
      <c r="V49" s="36"/>
      <c r="W49" s="36"/>
      <c r="X49" s="36"/>
      <c r="Y49" s="36"/>
      <c r="Z49" s="36"/>
      <c r="AA49" s="36"/>
      <c r="AB49" s="36"/>
      <c r="AC49" s="36"/>
      <c r="AD49" s="36"/>
      <c r="AE49" s="36"/>
      <c r="AF49" s="36"/>
      <c r="AG49" s="36"/>
      <c r="AH49" s="36"/>
      <c r="AI49" s="36"/>
      <c r="AJ49" s="36"/>
    </row>
    <row r="50" spans="1:67" s="164" customFormat="1" ht="12.75" customHeight="1" thickBot="1">
      <c r="A50" s="540" t="s">
        <v>505</v>
      </c>
      <c r="B50" s="541">
        <v>258.19607524423401</v>
      </c>
      <c r="C50" s="541">
        <v>0.66085024510857104</v>
      </c>
      <c r="D50" s="542">
        <v>93</v>
      </c>
      <c r="E50" s="543">
        <v>0.2</v>
      </c>
      <c r="F50" s="544">
        <v>204.72640718871301</v>
      </c>
      <c r="G50" s="541">
        <v>3.1536054172966299</v>
      </c>
      <c r="H50" s="545">
        <v>7</v>
      </c>
      <c r="I50" s="548">
        <v>0.2</v>
      </c>
      <c r="J50" s="959"/>
      <c r="K50" s="959"/>
      <c r="L50" s="959"/>
      <c r="M50" s="959"/>
      <c r="N50" s="959"/>
      <c r="O50" s="959"/>
      <c r="P50" s="959"/>
      <c r="AK50" s="959"/>
      <c r="AL50" s="959"/>
      <c r="AM50" s="959"/>
      <c r="AN50" s="959"/>
      <c r="AO50" s="959"/>
      <c r="AP50" s="959"/>
      <c r="AQ50" s="959"/>
      <c r="AR50" s="959"/>
      <c r="AS50" s="959"/>
      <c r="AT50" s="959"/>
      <c r="AU50" s="959"/>
      <c r="AV50" s="959"/>
      <c r="AW50" s="959"/>
      <c r="AX50" s="959"/>
      <c r="AY50" s="959"/>
      <c r="AZ50" s="959"/>
      <c r="BA50" s="959"/>
      <c r="BB50" s="959"/>
      <c r="BC50" s="959"/>
      <c r="BD50" s="959"/>
      <c r="BE50" s="959"/>
      <c r="BF50" s="959"/>
      <c r="BG50" s="959"/>
      <c r="BH50" s="959"/>
      <c r="BI50" s="959"/>
      <c r="BJ50" s="959"/>
      <c r="BK50" s="959"/>
      <c r="BL50" s="959"/>
      <c r="BM50" s="959"/>
      <c r="BN50" s="959"/>
      <c r="BO50" s="959"/>
    </row>
    <row r="51" spans="1:67" ht="12.75" customHeight="1" thickBot="1">
      <c r="A51" s="550" t="s">
        <v>517</v>
      </c>
      <c r="B51" s="551">
        <v>264.89371361470199</v>
      </c>
      <c r="C51" s="551">
        <v>1.04793271881947</v>
      </c>
      <c r="D51" s="552">
        <v>91</v>
      </c>
      <c r="E51" s="553">
        <v>0.6</v>
      </c>
      <c r="F51" s="554">
        <v>229.688395764304</v>
      </c>
      <c r="G51" s="551">
        <v>4.63137780107275</v>
      </c>
      <c r="H51" s="555">
        <v>9</v>
      </c>
      <c r="I51" s="558">
        <v>0.6</v>
      </c>
      <c r="J51" s="959"/>
      <c r="K51" s="959"/>
      <c r="L51" s="959"/>
      <c r="M51" s="959"/>
      <c r="N51" s="959"/>
      <c r="O51" s="959"/>
      <c r="P51" s="959"/>
      <c r="Q51" s="36"/>
      <c r="R51" s="36"/>
      <c r="S51" s="36"/>
      <c r="T51" s="36"/>
      <c r="U51" s="36"/>
      <c r="V51" s="36"/>
      <c r="W51" s="36"/>
      <c r="X51" s="36"/>
      <c r="Y51" s="36"/>
      <c r="Z51" s="36"/>
      <c r="AA51" s="36"/>
      <c r="AB51" s="36"/>
      <c r="AC51" s="36"/>
      <c r="AD51" s="36"/>
      <c r="AE51" s="36"/>
      <c r="AF51" s="36"/>
      <c r="AG51" s="36"/>
      <c r="AH51" s="36"/>
      <c r="AI51" s="36"/>
      <c r="AJ51" s="36"/>
    </row>
    <row r="52" spans="1:67" ht="12.75" customHeight="1" thickBot="1">
      <c r="A52" s="540" t="s">
        <v>20</v>
      </c>
      <c r="B52" s="541">
        <v>256.64785356432702</v>
      </c>
      <c r="C52" s="541">
        <v>1.04078988135428</v>
      </c>
      <c r="D52" s="542">
        <v>91</v>
      </c>
      <c r="E52" s="543">
        <v>0.6</v>
      </c>
      <c r="F52" s="544">
        <v>245.714106143756</v>
      </c>
      <c r="G52" s="541">
        <v>3.4514051420610099</v>
      </c>
      <c r="H52" s="545">
        <v>9</v>
      </c>
      <c r="I52" s="548">
        <v>0.6</v>
      </c>
      <c r="J52" s="959"/>
      <c r="K52" s="959"/>
      <c r="L52" s="959"/>
      <c r="M52" s="959"/>
      <c r="N52" s="959"/>
      <c r="O52" s="959"/>
      <c r="P52" s="959"/>
      <c r="Q52" s="36"/>
      <c r="R52" s="36"/>
      <c r="S52" s="36"/>
      <c r="T52" s="36"/>
      <c r="U52" s="36"/>
      <c r="V52" s="36"/>
      <c r="W52" s="36"/>
      <c r="X52" s="36"/>
      <c r="Y52" s="36"/>
      <c r="Z52" s="36"/>
      <c r="AA52" s="36"/>
      <c r="AB52" s="36"/>
      <c r="AC52" s="36"/>
      <c r="AD52" s="36"/>
      <c r="AE52" s="36"/>
      <c r="AF52" s="36"/>
      <c r="AG52" s="36"/>
      <c r="AH52" s="36"/>
      <c r="AI52" s="36"/>
      <c r="AJ52" s="36"/>
    </row>
    <row r="53" spans="1:67" ht="12.75" customHeight="1" thickBot="1">
      <c r="A53" s="550" t="s">
        <v>21</v>
      </c>
      <c r="B53" s="551">
        <v>248.763413124273</v>
      </c>
      <c r="C53" s="551">
        <v>1.0974691071317999</v>
      </c>
      <c r="D53" s="552">
        <v>93</v>
      </c>
      <c r="E53" s="553">
        <v>0.6</v>
      </c>
      <c r="F53" s="554">
        <v>226.46831337695201</v>
      </c>
      <c r="G53" s="551">
        <v>4.1786364199486501</v>
      </c>
      <c r="H53" s="555">
        <v>7</v>
      </c>
      <c r="I53" s="558">
        <v>0.6</v>
      </c>
      <c r="J53" s="959"/>
      <c r="K53" s="959"/>
      <c r="L53" s="959"/>
      <c r="M53" s="959"/>
      <c r="N53" s="959"/>
      <c r="O53" s="959"/>
      <c r="P53" s="959"/>
      <c r="Q53" s="36"/>
      <c r="R53" s="36"/>
      <c r="S53" s="36"/>
      <c r="T53" s="36"/>
      <c r="U53" s="36"/>
      <c r="V53" s="36"/>
      <c r="W53" s="36"/>
      <c r="X53" s="36"/>
      <c r="Y53" s="36"/>
      <c r="Z53" s="36"/>
      <c r="AA53" s="36"/>
      <c r="AB53" s="36"/>
      <c r="AC53" s="36"/>
      <c r="AD53" s="36"/>
      <c r="AE53" s="36"/>
      <c r="AF53" s="36"/>
      <c r="AG53" s="36"/>
      <c r="AH53" s="36"/>
      <c r="AI53" s="36"/>
      <c r="AJ53" s="36"/>
    </row>
    <row r="54" spans="1:67" ht="12.75" customHeight="1" thickBot="1">
      <c r="A54" s="540" t="s">
        <v>195</v>
      </c>
      <c r="B54" s="541">
        <v>288.237066591428</v>
      </c>
      <c r="C54" s="541">
        <v>0.73843439581344295</v>
      </c>
      <c r="D54" s="542">
        <v>100</v>
      </c>
      <c r="E54" s="543">
        <v>0</v>
      </c>
      <c r="F54" s="544" t="s">
        <v>236</v>
      </c>
      <c r="G54" s="541" t="s">
        <v>235</v>
      </c>
      <c r="H54" s="545" t="s">
        <v>49</v>
      </c>
      <c r="I54" s="548" t="s">
        <v>235</v>
      </c>
      <c r="J54" s="959"/>
      <c r="K54" s="959"/>
      <c r="L54" s="959"/>
      <c r="M54" s="959"/>
      <c r="N54" s="959"/>
      <c r="O54" s="959"/>
      <c r="P54" s="959"/>
      <c r="Q54" s="36"/>
      <c r="R54" s="36"/>
      <c r="S54" s="36"/>
      <c r="T54" s="36"/>
      <c r="U54" s="36"/>
      <c r="V54" s="36"/>
      <c r="W54" s="36"/>
      <c r="X54" s="36"/>
      <c r="Y54" s="36"/>
      <c r="Z54" s="36"/>
      <c r="AA54" s="36"/>
      <c r="AB54" s="36"/>
      <c r="AC54" s="36"/>
      <c r="AD54" s="36"/>
      <c r="AE54" s="36"/>
      <c r="AF54" s="36"/>
      <c r="AG54" s="36"/>
      <c r="AH54" s="36"/>
      <c r="AI54" s="36"/>
      <c r="AJ54" s="36"/>
    </row>
    <row r="55" spans="1:67" ht="12.75" customHeight="1" thickBot="1">
      <c r="A55" s="550" t="s">
        <v>22</v>
      </c>
      <c r="B55" s="551">
        <v>284.55266632464901</v>
      </c>
      <c r="C55" s="551">
        <v>0.75605523404038599</v>
      </c>
      <c r="D55" s="552">
        <v>88</v>
      </c>
      <c r="E55" s="553">
        <v>0.5</v>
      </c>
      <c r="F55" s="554">
        <v>234.30894364752001</v>
      </c>
      <c r="G55" s="551">
        <v>3.3561747016010899</v>
      </c>
      <c r="H55" s="555">
        <v>12</v>
      </c>
      <c r="I55" s="558">
        <v>0.5</v>
      </c>
      <c r="J55" s="959"/>
      <c r="K55" s="959"/>
      <c r="L55" s="959"/>
      <c r="M55" s="959"/>
      <c r="N55" s="959"/>
      <c r="O55" s="959"/>
      <c r="P55" s="959"/>
      <c r="Q55" s="36"/>
      <c r="R55" s="36"/>
      <c r="S55" s="36"/>
      <c r="T55" s="36"/>
      <c r="U55" s="36"/>
      <c r="V55" s="36"/>
      <c r="W55" s="36"/>
      <c r="X55" s="36"/>
      <c r="Y55" s="36"/>
      <c r="Z55" s="36"/>
      <c r="AA55" s="36"/>
      <c r="AB55" s="36"/>
      <c r="AC55" s="36"/>
      <c r="AD55" s="36"/>
      <c r="AE55" s="36"/>
      <c r="AF55" s="36"/>
      <c r="AG55" s="36"/>
      <c r="AH55" s="36"/>
      <c r="AI55" s="36"/>
      <c r="AJ55" s="36"/>
    </row>
    <row r="56" spans="1:67" ht="12.75" customHeight="1" thickBot="1">
      <c r="A56" s="540" t="s">
        <v>196</v>
      </c>
      <c r="B56" s="541">
        <v>285.41627949130799</v>
      </c>
      <c r="C56" s="541">
        <v>0.76616675436431703</v>
      </c>
      <c r="D56" s="542">
        <v>91</v>
      </c>
      <c r="E56" s="543">
        <v>0.4</v>
      </c>
      <c r="F56" s="544">
        <v>231.885099460297</v>
      </c>
      <c r="G56" s="541">
        <v>3.81848808785122</v>
      </c>
      <c r="H56" s="545">
        <v>9</v>
      </c>
      <c r="I56" s="548">
        <v>0.4</v>
      </c>
      <c r="J56" s="959"/>
      <c r="K56" s="959"/>
      <c r="L56" s="959"/>
      <c r="M56" s="959"/>
      <c r="N56" s="959"/>
      <c r="O56" s="959"/>
      <c r="P56" s="959"/>
      <c r="Q56" s="36"/>
      <c r="R56" s="36"/>
      <c r="S56" s="36"/>
      <c r="T56" s="36"/>
      <c r="U56" s="36"/>
      <c r="V56" s="36"/>
      <c r="W56" s="36"/>
      <c r="X56" s="36"/>
      <c r="Y56" s="36"/>
      <c r="Z56" s="36"/>
      <c r="AA56" s="36"/>
      <c r="AB56" s="36"/>
      <c r="AC56" s="36"/>
      <c r="AD56" s="36"/>
      <c r="AE56" s="36"/>
      <c r="AF56" s="36"/>
      <c r="AG56" s="36"/>
      <c r="AH56" s="36"/>
      <c r="AI56" s="36"/>
      <c r="AJ56" s="36"/>
    </row>
    <row r="57" spans="1:67" ht="12.75" customHeight="1" thickBot="1">
      <c r="A57" s="550" t="s">
        <v>24</v>
      </c>
      <c r="B57" s="551">
        <v>259.79323994599503</v>
      </c>
      <c r="C57" s="551">
        <v>0.82236290220468999</v>
      </c>
      <c r="D57" s="552">
        <v>100</v>
      </c>
      <c r="E57" s="553">
        <v>0</v>
      </c>
      <c r="F57" s="554" t="s">
        <v>236</v>
      </c>
      <c r="G57" s="551" t="s">
        <v>235</v>
      </c>
      <c r="H57" s="555" t="s">
        <v>49</v>
      </c>
      <c r="I57" s="558" t="s">
        <v>235</v>
      </c>
      <c r="J57" s="959"/>
      <c r="K57" s="959"/>
      <c r="L57" s="959"/>
      <c r="M57" s="959"/>
      <c r="N57" s="959"/>
      <c r="O57" s="959"/>
      <c r="P57" s="959"/>
      <c r="Q57" s="36"/>
      <c r="R57" s="36"/>
      <c r="S57" s="36"/>
      <c r="T57" s="36"/>
      <c r="U57" s="36"/>
      <c r="V57" s="36"/>
      <c r="W57" s="36"/>
      <c r="X57" s="36"/>
      <c r="Y57" s="36"/>
      <c r="Z57" s="36"/>
      <c r="AA57" s="36"/>
      <c r="AB57" s="36"/>
      <c r="AC57" s="36"/>
      <c r="AD57" s="36"/>
      <c r="AE57" s="36"/>
      <c r="AF57" s="36"/>
      <c r="AG57" s="36"/>
      <c r="AH57" s="36"/>
      <c r="AI57" s="36"/>
      <c r="AJ57" s="36"/>
    </row>
    <row r="58" spans="1:67" ht="12.75" customHeight="1" thickBot="1">
      <c r="A58" s="540" t="s">
        <v>194</v>
      </c>
      <c r="B58" s="541">
        <v>275.894128328737</v>
      </c>
      <c r="C58" s="541">
        <v>0.94101315251121898</v>
      </c>
      <c r="D58" s="542">
        <v>98</v>
      </c>
      <c r="E58" s="543">
        <v>0.3</v>
      </c>
      <c r="F58" s="544">
        <v>267.774728098141</v>
      </c>
      <c r="G58" s="541">
        <v>8.7660510610688203</v>
      </c>
      <c r="H58" s="545">
        <v>2</v>
      </c>
      <c r="I58" s="548">
        <v>0.3</v>
      </c>
      <c r="J58" s="959"/>
      <c r="K58" s="959"/>
      <c r="L58" s="959"/>
      <c r="M58" s="959"/>
      <c r="N58" s="959"/>
      <c r="O58" s="959"/>
      <c r="P58" s="959"/>
      <c r="Q58" s="36"/>
      <c r="R58" s="36"/>
      <c r="S58" s="36"/>
      <c r="T58" s="36"/>
      <c r="U58" s="36"/>
      <c r="V58" s="36"/>
      <c r="W58" s="36"/>
      <c r="X58" s="36"/>
      <c r="Y58" s="36"/>
      <c r="Z58" s="36"/>
      <c r="AA58" s="36"/>
      <c r="AB58" s="36"/>
      <c r="AC58" s="36"/>
      <c r="AD58" s="36"/>
      <c r="AE58" s="36"/>
      <c r="AF58" s="36"/>
      <c r="AG58" s="36"/>
      <c r="AH58" s="36"/>
      <c r="AI58" s="36"/>
      <c r="AJ58" s="36"/>
    </row>
    <row r="59" spans="1:67" ht="12.75" customHeight="1" thickBot="1">
      <c r="A59" s="560" t="s">
        <v>25</v>
      </c>
      <c r="B59" s="561">
        <v>288.52884636217698</v>
      </c>
      <c r="C59" s="561">
        <v>0.90042817163863298</v>
      </c>
      <c r="D59" s="562">
        <v>85</v>
      </c>
      <c r="E59" s="563">
        <v>0.2</v>
      </c>
      <c r="F59" s="564">
        <v>227.577375117749</v>
      </c>
      <c r="G59" s="561">
        <v>2.19866345587364</v>
      </c>
      <c r="H59" s="565">
        <v>15</v>
      </c>
      <c r="I59" s="568">
        <v>0.2</v>
      </c>
      <c r="J59" s="959"/>
      <c r="K59" s="959"/>
      <c r="L59" s="959"/>
      <c r="M59" s="959"/>
      <c r="N59" s="959"/>
      <c r="O59" s="959"/>
      <c r="P59" s="959"/>
      <c r="Q59" s="36"/>
      <c r="R59" s="36"/>
      <c r="S59" s="36"/>
      <c r="T59" s="36"/>
      <c r="U59" s="36"/>
      <c r="V59" s="36"/>
      <c r="W59" s="36"/>
      <c r="X59" s="36"/>
      <c r="Y59" s="36"/>
      <c r="Z59" s="36"/>
      <c r="AA59" s="36"/>
      <c r="AB59" s="36"/>
      <c r="AC59" s="36"/>
      <c r="AD59" s="36"/>
      <c r="AE59" s="36"/>
      <c r="AF59" s="36"/>
      <c r="AG59" s="36"/>
      <c r="AH59" s="36"/>
      <c r="AI59" s="36"/>
      <c r="AJ59" s="36"/>
    </row>
    <row r="60" spans="1:67" ht="12.75" customHeight="1" thickBot="1">
      <c r="A60" s="569" t="s">
        <v>23</v>
      </c>
      <c r="B60" s="570">
        <v>271.72132432323502</v>
      </c>
      <c r="C60" s="570">
        <v>0.18400568194467901</v>
      </c>
      <c r="D60" s="571">
        <v>93</v>
      </c>
      <c r="E60" s="572">
        <v>0.1</v>
      </c>
      <c r="F60" s="573">
        <v>236.65267059321101</v>
      </c>
      <c r="G60" s="570">
        <v>1.06028234162951</v>
      </c>
      <c r="H60" s="574">
        <v>7</v>
      </c>
      <c r="I60" s="577">
        <v>0.1</v>
      </c>
      <c r="J60" s="959"/>
      <c r="K60" s="959"/>
      <c r="L60" s="959"/>
      <c r="M60" s="959"/>
      <c r="N60" s="959"/>
      <c r="O60" s="959"/>
      <c r="P60" s="959"/>
      <c r="Q60" s="36"/>
      <c r="R60" s="36"/>
      <c r="S60" s="36"/>
      <c r="T60" s="36"/>
      <c r="U60" s="36"/>
      <c r="V60" s="36"/>
      <c r="W60" s="36"/>
      <c r="X60" s="36"/>
      <c r="Y60" s="36"/>
      <c r="Z60" s="36"/>
      <c r="AA60" s="36"/>
      <c r="AB60" s="36"/>
      <c r="AC60" s="36"/>
      <c r="AD60" s="36"/>
      <c r="AE60" s="36"/>
      <c r="AF60" s="36"/>
      <c r="AG60" s="36"/>
      <c r="AH60" s="36"/>
      <c r="AI60" s="36"/>
      <c r="AJ60" s="36"/>
    </row>
    <row r="61" spans="1:67" ht="12.75" customHeight="1" thickBot="1">
      <c r="A61" s="578" t="s">
        <v>26</v>
      </c>
      <c r="B61" s="579">
        <v>271.07740316686397</v>
      </c>
      <c r="C61" s="579">
        <v>0.206464910116471</v>
      </c>
      <c r="D61" s="580">
        <v>93</v>
      </c>
      <c r="E61" s="581">
        <v>0.1</v>
      </c>
      <c r="F61" s="582">
        <v>237.95844378838001</v>
      </c>
      <c r="G61" s="579">
        <v>1.2352100035173199</v>
      </c>
      <c r="H61" s="583">
        <v>7</v>
      </c>
      <c r="I61" s="586">
        <v>0.1</v>
      </c>
      <c r="J61" s="173"/>
      <c r="K61" s="959"/>
      <c r="L61" s="959"/>
      <c r="M61" s="959"/>
      <c r="N61" s="959"/>
      <c r="O61" s="959"/>
      <c r="P61" s="959"/>
      <c r="Q61" s="36"/>
      <c r="R61" s="36"/>
      <c r="S61" s="36"/>
      <c r="T61" s="36"/>
      <c r="U61" s="36"/>
      <c r="V61" s="36"/>
      <c r="W61" s="36"/>
      <c r="X61" s="36"/>
      <c r="Y61" s="36"/>
      <c r="Z61" s="36"/>
      <c r="AA61" s="36"/>
      <c r="AB61" s="36"/>
      <c r="AC61" s="36"/>
      <c r="AD61" s="36"/>
      <c r="AE61" s="36"/>
      <c r="AF61" s="36"/>
      <c r="AG61" s="36"/>
      <c r="AH61" s="36"/>
      <c r="AI61" s="36"/>
      <c r="AJ61" s="36"/>
    </row>
  </sheetData>
  <sortState ref="A39:J60">
    <sortCondition ref="A39"/>
  </sortState>
  <mergeCells count="4">
    <mergeCell ref="B4:E4"/>
    <mergeCell ref="F4:I4"/>
    <mergeCell ref="B35:E35"/>
    <mergeCell ref="F35:I35"/>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N30"/>
  <sheetViews>
    <sheetView showGridLines="0" zoomScale="80" zoomScaleNormal="80" workbookViewId="0"/>
  </sheetViews>
  <sheetFormatPr baseColWidth="10" defaultRowHeight="14.4"/>
  <cols>
    <col min="2" max="2" width="12.44140625" customWidth="1"/>
    <col min="7" max="7" width="11.5546875" customWidth="1"/>
    <col min="9" max="9" width="12.44140625" customWidth="1"/>
    <col min="13" max="13" width="11.88671875" customWidth="1"/>
  </cols>
  <sheetData>
    <row r="1" spans="1:14">
      <c r="A1" s="960" t="s">
        <v>224</v>
      </c>
      <c r="H1" s="960" t="s">
        <v>53</v>
      </c>
    </row>
    <row r="2" spans="1:14" ht="15" thickBot="1"/>
    <row r="3" spans="1:14" ht="15" thickBot="1">
      <c r="C3" s="997" t="s">
        <v>17</v>
      </c>
      <c r="D3" s="998"/>
      <c r="E3" s="998"/>
      <c r="F3" s="998"/>
      <c r="G3" s="998"/>
      <c r="J3" s="997" t="s">
        <v>17</v>
      </c>
      <c r="K3" s="998"/>
      <c r="L3" s="998"/>
      <c r="M3" s="998"/>
      <c r="N3" s="998"/>
    </row>
    <row r="4" spans="1:14" ht="15" thickBot="1">
      <c r="B4" s="2"/>
      <c r="C4" s="117" t="s">
        <v>38</v>
      </c>
      <c r="D4" s="118" t="s">
        <v>46</v>
      </c>
      <c r="E4" s="118" t="s">
        <v>47</v>
      </c>
      <c r="F4" s="118" t="s">
        <v>48</v>
      </c>
      <c r="G4" s="118" t="s">
        <v>39</v>
      </c>
      <c r="I4" s="2"/>
      <c r="J4" s="117" t="s">
        <v>38</v>
      </c>
      <c r="K4" s="118" t="s">
        <v>46</v>
      </c>
      <c r="L4" s="118" t="s">
        <v>47</v>
      </c>
      <c r="M4" s="118" t="s">
        <v>48</v>
      </c>
      <c r="N4" s="118" t="s">
        <v>39</v>
      </c>
    </row>
    <row r="5" spans="1:14" ht="19.2" customHeight="1" thickBot="1">
      <c r="B5" s="4" t="s">
        <v>10</v>
      </c>
      <c r="C5" s="274" t="s">
        <v>87</v>
      </c>
      <c r="D5" s="274" t="s">
        <v>99</v>
      </c>
      <c r="E5" s="274" t="s">
        <v>78</v>
      </c>
      <c r="F5" s="273" t="s">
        <v>87</v>
      </c>
      <c r="G5" s="273" t="s">
        <v>100</v>
      </c>
      <c r="I5" s="4" t="s">
        <v>10</v>
      </c>
      <c r="J5" s="274" t="s">
        <v>151</v>
      </c>
      <c r="K5" s="274" t="s">
        <v>152</v>
      </c>
      <c r="L5" s="274" t="s">
        <v>85</v>
      </c>
      <c r="M5" s="273" t="s">
        <v>141</v>
      </c>
      <c r="N5" s="273" t="s">
        <v>115</v>
      </c>
    </row>
    <row r="6" spans="1:14" ht="19.2" customHeight="1" thickBot="1">
      <c r="B6" s="4" t="s">
        <v>9</v>
      </c>
      <c r="C6" s="273" t="s">
        <v>80</v>
      </c>
      <c r="D6" s="273" t="s">
        <v>154</v>
      </c>
      <c r="E6" s="273" t="s">
        <v>81</v>
      </c>
      <c r="F6" s="273" t="s">
        <v>101</v>
      </c>
      <c r="G6" s="273" t="s">
        <v>95</v>
      </c>
      <c r="I6" s="4" t="s">
        <v>9</v>
      </c>
      <c r="J6" s="273" t="s">
        <v>155</v>
      </c>
      <c r="K6" s="273" t="s">
        <v>111</v>
      </c>
      <c r="L6" s="273" t="s">
        <v>84</v>
      </c>
      <c r="M6" s="273" t="s">
        <v>90</v>
      </c>
      <c r="N6" s="273" t="s">
        <v>97</v>
      </c>
    </row>
    <row r="7" spans="1:14" ht="19.2" customHeight="1" thickBot="1">
      <c r="B7" s="4" t="s">
        <v>11</v>
      </c>
      <c r="C7" s="273" t="s">
        <v>117</v>
      </c>
      <c r="D7" s="273" t="s">
        <v>93</v>
      </c>
      <c r="E7" s="273" t="s">
        <v>87</v>
      </c>
      <c r="F7" s="273" t="s">
        <v>120</v>
      </c>
      <c r="G7" s="273" t="s">
        <v>125</v>
      </c>
      <c r="I7" s="4" t="s">
        <v>11</v>
      </c>
      <c r="J7" s="273" t="s">
        <v>85</v>
      </c>
      <c r="K7" s="273" t="s">
        <v>152</v>
      </c>
      <c r="L7" s="273" t="s">
        <v>141</v>
      </c>
      <c r="M7" s="273" t="s">
        <v>156</v>
      </c>
      <c r="N7" s="273" t="s">
        <v>136</v>
      </c>
    </row>
    <row r="8" spans="1:14" ht="19.2" customHeight="1" thickBot="1">
      <c r="B8" s="4" t="s">
        <v>12</v>
      </c>
      <c r="C8" s="273" t="s">
        <v>106</v>
      </c>
      <c r="D8" s="273" t="s">
        <v>79</v>
      </c>
      <c r="E8" s="273" t="s">
        <v>80</v>
      </c>
      <c r="F8" s="273" t="s">
        <v>99</v>
      </c>
      <c r="G8" s="273" t="s">
        <v>129</v>
      </c>
      <c r="I8" s="4" t="s">
        <v>12</v>
      </c>
      <c r="J8" s="273" t="s">
        <v>122</v>
      </c>
      <c r="K8" s="273" t="s">
        <v>130</v>
      </c>
      <c r="L8" s="273" t="s">
        <v>82</v>
      </c>
      <c r="M8" s="273" t="s">
        <v>111</v>
      </c>
      <c r="N8" s="273" t="s">
        <v>96</v>
      </c>
    </row>
    <row r="9" spans="1:14" ht="19.2" customHeight="1" thickBot="1">
      <c r="B9" s="4" t="s">
        <v>14</v>
      </c>
      <c r="C9" s="5" t="s">
        <v>173</v>
      </c>
      <c r="D9" s="273" t="s">
        <v>106</v>
      </c>
      <c r="E9" s="273" t="s">
        <v>147</v>
      </c>
      <c r="F9" s="273" t="s">
        <v>79</v>
      </c>
      <c r="G9" s="273" t="s">
        <v>129</v>
      </c>
      <c r="I9" s="4" t="s">
        <v>14</v>
      </c>
      <c r="J9" s="273" t="s">
        <v>148</v>
      </c>
      <c r="K9" s="273" t="s">
        <v>89</v>
      </c>
      <c r="L9" s="273" t="s">
        <v>114</v>
      </c>
      <c r="M9" s="273" t="s">
        <v>90</v>
      </c>
      <c r="N9" s="273" t="s">
        <v>97</v>
      </c>
    </row>
    <row r="10" spans="1:14" ht="19.2" customHeight="1" thickBot="1">
      <c r="B10" s="4" t="s">
        <v>13</v>
      </c>
      <c r="C10" s="273" t="s">
        <v>81</v>
      </c>
      <c r="D10" s="273" t="s">
        <v>100</v>
      </c>
      <c r="E10" s="273" t="s">
        <v>120</v>
      </c>
      <c r="F10" s="273" t="s">
        <v>147</v>
      </c>
      <c r="G10" s="273" t="s">
        <v>93</v>
      </c>
      <c r="I10" s="4" t="s">
        <v>13</v>
      </c>
      <c r="J10" s="273" t="s">
        <v>141</v>
      </c>
      <c r="K10" s="273" t="s">
        <v>83</v>
      </c>
      <c r="L10" s="273" t="s">
        <v>89</v>
      </c>
      <c r="M10" s="273" t="s">
        <v>149</v>
      </c>
      <c r="N10" s="273" t="s">
        <v>150</v>
      </c>
    </row>
    <row r="11" spans="1:14" ht="19.2" customHeight="1" thickBot="1">
      <c r="B11" s="4" t="s">
        <v>15</v>
      </c>
      <c r="C11" s="273" t="s">
        <v>106</v>
      </c>
      <c r="D11" s="273" t="s">
        <v>99</v>
      </c>
      <c r="E11" s="273" t="s">
        <v>79</v>
      </c>
      <c r="F11" s="273" t="s">
        <v>93</v>
      </c>
      <c r="G11" s="273" t="s">
        <v>138</v>
      </c>
      <c r="I11" s="4" t="s">
        <v>15</v>
      </c>
      <c r="J11" s="273" t="s">
        <v>111</v>
      </c>
      <c r="K11" s="273" t="s">
        <v>139</v>
      </c>
      <c r="L11" s="273" t="s">
        <v>140</v>
      </c>
      <c r="M11" s="273" t="s">
        <v>102</v>
      </c>
      <c r="N11" s="273" t="s">
        <v>135</v>
      </c>
    </row>
    <row r="12" spans="1:14" ht="19.2" customHeight="1" thickBot="1">
      <c r="B12" s="4" t="s">
        <v>197</v>
      </c>
      <c r="C12" s="273" t="s">
        <v>116</v>
      </c>
      <c r="D12" s="273" t="s">
        <v>105</v>
      </c>
      <c r="E12" s="273" t="s">
        <v>117</v>
      </c>
      <c r="F12" s="273" t="s">
        <v>93</v>
      </c>
      <c r="G12" s="273" t="s">
        <v>95</v>
      </c>
      <c r="I12" s="4" t="s">
        <v>197</v>
      </c>
      <c r="J12" s="272" t="s">
        <v>160</v>
      </c>
      <c r="K12" s="16" t="s">
        <v>171</v>
      </c>
      <c r="L12" s="16" t="s">
        <v>172</v>
      </c>
      <c r="M12" s="273" t="s">
        <v>118</v>
      </c>
      <c r="N12" s="273" t="s">
        <v>119</v>
      </c>
    </row>
    <row r="13" spans="1:14" ht="19.2" customHeight="1" thickBot="1">
      <c r="B13" s="4" t="s">
        <v>16</v>
      </c>
      <c r="C13" s="273" t="s">
        <v>106</v>
      </c>
      <c r="D13" s="273" t="s">
        <v>78</v>
      </c>
      <c r="E13" s="273" t="s">
        <v>99</v>
      </c>
      <c r="F13" s="273" t="s">
        <v>79</v>
      </c>
      <c r="G13" s="273" t="s">
        <v>133</v>
      </c>
      <c r="I13" s="4" t="s">
        <v>16</v>
      </c>
      <c r="J13" s="273" t="s">
        <v>83</v>
      </c>
      <c r="K13" s="273" t="s">
        <v>90</v>
      </c>
      <c r="L13" s="273" t="s">
        <v>141</v>
      </c>
      <c r="M13" s="273" t="s">
        <v>86</v>
      </c>
      <c r="N13" s="273" t="s">
        <v>135</v>
      </c>
    </row>
    <row r="14" spans="1:14" ht="19.2" customHeight="1" thickBot="1">
      <c r="B14" s="4" t="s">
        <v>18</v>
      </c>
      <c r="C14" s="273" t="s">
        <v>125</v>
      </c>
      <c r="D14" s="273" t="s">
        <v>125</v>
      </c>
      <c r="E14" s="273" t="s">
        <v>120</v>
      </c>
      <c r="F14" s="273" t="s">
        <v>80</v>
      </c>
      <c r="G14" s="273" t="s">
        <v>129</v>
      </c>
      <c r="I14" s="4" t="s">
        <v>18</v>
      </c>
      <c r="J14" s="273" t="s">
        <v>83</v>
      </c>
      <c r="K14" s="273" t="s">
        <v>141</v>
      </c>
      <c r="L14" s="273" t="s">
        <v>151</v>
      </c>
      <c r="M14" s="273" t="s">
        <v>119</v>
      </c>
      <c r="N14" s="273" t="s">
        <v>128</v>
      </c>
    </row>
    <row r="15" spans="1:14" ht="19.2" customHeight="1" thickBot="1">
      <c r="B15" s="4" t="s">
        <v>19</v>
      </c>
      <c r="C15" s="273" t="s">
        <v>131</v>
      </c>
      <c r="D15" s="273" t="s">
        <v>132</v>
      </c>
      <c r="E15" s="273" t="s">
        <v>133</v>
      </c>
      <c r="F15" s="273" t="s">
        <v>134</v>
      </c>
      <c r="G15" s="273" t="s">
        <v>131</v>
      </c>
      <c r="I15" s="4" t="s">
        <v>19</v>
      </c>
      <c r="J15" s="273" t="s">
        <v>97</v>
      </c>
      <c r="K15" s="273" t="s">
        <v>135</v>
      </c>
      <c r="L15" s="273" t="s">
        <v>136</v>
      </c>
      <c r="M15" s="273" t="s">
        <v>136</v>
      </c>
      <c r="N15" s="273" t="s">
        <v>137</v>
      </c>
    </row>
    <row r="16" spans="1:14" ht="19.2" customHeight="1" thickBot="1">
      <c r="B16" s="4" t="s">
        <v>469</v>
      </c>
      <c r="C16" s="273" t="s">
        <v>88</v>
      </c>
      <c r="D16" s="273" t="s">
        <v>101</v>
      </c>
      <c r="E16" s="273" t="s">
        <v>125</v>
      </c>
      <c r="F16" s="273" t="s">
        <v>125</v>
      </c>
      <c r="G16" s="273" t="s">
        <v>101</v>
      </c>
      <c r="I16" s="4" t="s">
        <v>469</v>
      </c>
      <c r="J16" s="273" t="s">
        <v>126</v>
      </c>
      <c r="K16" s="273" t="s">
        <v>127</v>
      </c>
      <c r="L16" s="273" t="s">
        <v>102</v>
      </c>
      <c r="M16" s="273" t="s">
        <v>127</v>
      </c>
      <c r="N16" s="273" t="s">
        <v>128</v>
      </c>
    </row>
    <row r="17" spans="2:14" ht="19.2" customHeight="1" thickBot="1">
      <c r="B17" s="4" t="s">
        <v>505</v>
      </c>
      <c r="C17" s="273" t="s">
        <v>107</v>
      </c>
      <c r="D17" s="273" t="s">
        <v>87</v>
      </c>
      <c r="E17" s="273" t="s">
        <v>506</v>
      </c>
      <c r="F17" s="273" t="s">
        <v>507</v>
      </c>
      <c r="G17" s="273" t="s">
        <v>87</v>
      </c>
      <c r="I17" s="4" t="s">
        <v>505</v>
      </c>
      <c r="J17" s="273" t="s">
        <v>510</v>
      </c>
      <c r="K17" s="273" t="s">
        <v>124</v>
      </c>
      <c r="L17" s="273" t="s">
        <v>511</v>
      </c>
      <c r="M17" s="749" t="s">
        <v>512</v>
      </c>
      <c r="N17" s="273" t="s">
        <v>114</v>
      </c>
    </row>
    <row r="18" spans="2:14" ht="19.2" customHeight="1" thickBot="1">
      <c r="B18" s="4" t="s">
        <v>517</v>
      </c>
      <c r="C18" s="5" t="s">
        <v>169</v>
      </c>
      <c r="D18" s="273" t="s">
        <v>93</v>
      </c>
      <c r="E18" s="273" t="s">
        <v>99</v>
      </c>
      <c r="F18" s="273" t="s">
        <v>79</v>
      </c>
      <c r="G18" s="273" t="s">
        <v>112</v>
      </c>
      <c r="I18" s="4" t="s">
        <v>517</v>
      </c>
      <c r="J18" s="16" t="s">
        <v>170</v>
      </c>
      <c r="K18" s="273" t="s">
        <v>113</v>
      </c>
      <c r="L18" s="273" t="s">
        <v>114</v>
      </c>
      <c r="M18" s="273" t="s">
        <v>82</v>
      </c>
      <c r="N18" s="273" t="s">
        <v>115</v>
      </c>
    </row>
    <row r="19" spans="2:14" ht="19.2" customHeight="1" thickBot="1">
      <c r="B19" s="4" t="s">
        <v>20</v>
      </c>
      <c r="C19" s="273" t="s">
        <v>104</v>
      </c>
      <c r="D19" s="273" t="s">
        <v>105</v>
      </c>
      <c r="E19" s="273" t="s">
        <v>106</v>
      </c>
      <c r="F19" s="273" t="s">
        <v>107</v>
      </c>
      <c r="G19" s="273" t="s">
        <v>94</v>
      </c>
      <c r="I19" s="4" t="s">
        <v>20</v>
      </c>
      <c r="J19" s="16" t="s">
        <v>168</v>
      </c>
      <c r="K19" s="273" t="s">
        <v>108</v>
      </c>
      <c r="L19" s="273" t="s">
        <v>109</v>
      </c>
      <c r="M19" s="273" t="s">
        <v>110</v>
      </c>
      <c r="N19" s="273" t="s">
        <v>111</v>
      </c>
    </row>
    <row r="20" spans="2:14" ht="19.2" customHeight="1" thickBot="1">
      <c r="B20" s="4" t="s">
        <v>21</v>
      </c>
      <c r="C20" s="5" t="s">
        <v>161</v>
      </c>
      <c r="D20" s="5" t="s">
        <v>162</v>
      </c>
      <c r="E20" s="272" t="s">
        <v>159</v>
      </c>
      <c r="F20" s="5" t="s">
        <v>163</v>
      </c>
      <c r="G20" s="273" t="s">
        <v>91</v>
      </c>
      <c r="I20" s="4" t="s">
        <v>21</v>
      </c>
      <c r="J20" s="16" t="s">
        <v>164</v>
      </c>
      <c r="K20" s="16" t="s">
        <v>165</v>
      </c>
      <c r="L20" s="16" t="s">
        <v>166</v>
      </c>
      <c r="M20" s="16" t="s">
        <v>167</v>
      </c>
      <c r="N20" s="273" t="s">
        <v>92</v>
      </c>
    </row>
    <row r="21" spans="2:14" ht="19.2" customHeight="1" thickBot="1">
      <c r="B21" s="4" t="s">
        <v>195</v>
      </c>
      <c r="C21" s="273" t="s">
        <v>95</v>
      </c>
      <c r="D21" s="273" t="s">
        <v>132</v>
      </c>
      <c r="E21" s="273" t="s">
        <v>142</v>
      </c>
      <c r="F21" s="273" t="s">
        <v>143</v>
      </c>
      <c r="G21" s="273" t="s">
        <v>142</v>
      </c>
      <c r="I21" s="4" t="s">
        <v>195</v>
      </c>
      <c r="J21" s="273" t="s">
        <v>126</v>
      </c>
      <c r="K21" s="273" t="s">
        <v>137</v>
      </c>
      <c r="L21" s="273" t="s">
        <v>144</v>
      </c>
      <c r="M21" s="273" t="s">
        <v>145</v>
      </c>
      <c r="N21" s="273" t="s">
        <v>146</v>
      </c>
    </row>
    <row r="22" spans="2:14" ht="19.2" customHeight="1" thickBot="1">
      <c r="B22" s="4" t="s">
        <v>22</v>
      </c>
      <c r="C22" s="273" t="s">
        <v>107</v>
      </c>
      <c r="D22" s="273" t="s">
        <v>138</v>
      </c>
      <c r="E22" s="273" t="s">
        <v>81</v>
      </c>
      <c r="F22" s="273" t="s">
        <v>81</v>
      </c>
      <c r="G22" s="273" t="s">
        <v>134</v>
      </c>
      <c r="I22" s="4" t="s">
        <v>22</v>
      </c>
      <c r="J22" s="273" t="s">
        <v>89</v>
      </c>
      <c r="K22" s="273" t="s">
        <v>126</v>
      </c>
      <c r="L22" s="273" t="s">
        <v>102</v>
      </c>
      <c r="M22" s="273" t="s">
        <v>127</v>
      </c>
      <c r="N22" s="273" t="s">
        <v>153</v>
      </c>
    </row>
    <row r="23" spans="2:14" ht="19.2" customHeight="1" thickBot="1">
      <c r="B23" s="4" t="s">
        <v>196</v>
      </c>
      <c r="C23" s="273" t="s">
        <v>157</v>
      </c>
      <c r="D23" s="273" t="s">
        <v>134</v>
      </c>
      <c r="E23" s="273" t="s">
        <v>129</v>
      </c>
      <c r="F23" s="273" t="s">
        <v>81</v>
      </c>
      <c r="G23" s="273" t="s">
        <v>129</v>
      </c>
      <c r="I23" s="4" t="s">
        <v>196</v>
      </c>
      <c r="J23" s="273" t="s">
        <v>97</v>
      </c>
      <c r="K23" s="273" t="s">
        <v>115</v>
      </c>
      <c r="L23" s="273" t="s">
        <v>156</v>
      </c>
      <c r="M23" s="273" t="s">
        <v>140</v>
      </c>
      <c r="N23" s="273" t="s">
        <v>158</v>
      </c>
    </row>
    <row r="24" spans="2:14" ht="19.2" customHeight="1" thickBot="1">
      <c r="B24" s="4" t="s">
        <v>24</v>
      </c>
      <c r="C24" s="273" t="s">
        <v>120</v>
      </c>
      <c r="D24" s="273" t="s">
        <v>117</v>
      </c>
      <c r="E24" s="273" t="s">
        <v>121</v>
      </c>
      <c r="F24" s="273" t="s">
        <v>107</v>
      </c>
      <c r="G24" s="273" t="s">
        <v>79</v>
      </c>
      <c r="I24" s="4" t="s">
        <v>24</v>
      </c>
      <c r="J24" s="273" t="s">
        <v>122</v>
      </c>
      <c r="K24" s="273" t="s">
        <v>122</v>
      </c>
      <c r="L24" s="273" t="s">
        <v>123</v>
      </c>
      <c r="M24" s="273" t="s">
        <v>124</v>
      </c>
      <c r="N24" s="273" t="s">
        <v>83</v>
      </c>
    </row>
    <row r="25" spans="2:14" ht="19.2" customHeight="1" thickBot="1">
      <c r="B25" s="4" t="s">
        <v>194</v>
      </c>
      <c r="C25" s="273" t="s">
        <v>93</v>
      </c>
      <c r="D25" s="273" t="s">
        <v>94</v>
      </c>
      <c r="E25" s="273" t="s">
        <v>78</v>
      </c>
      <c r="F25" s="273" t="s">
        <v>93</v>
      </c>
      <c r="G25" s="273" t="s">
        <v>95</v>
      </c>
      <c r="I25" s="4" t="s">
        <v>194</v>
      </c>
      <c r="J25" s="273" t="s">
        <v>83</v>
      </c>
      <c r="K25" s="273" t="s">
        <v>96</v>
      </c>
      <c r="L25" s="273" t="s">
        <v>90</v>
      </c>
      <c r="M25" s="273" t="s">
        <v>97</v>
      </c>
      <c r="N25" s="273" t="s">
        <v>98</v>
      </c>
    </row>
    <row r="26" spans="2:14" ht="19.2" customHeight="1" thickBot="1">
      <c r="B26" s="4" t="s">
        <v>25</v>
      </c>
      <c r="C26" s="273" t="s">
        <v>99</v>
      </c>
      <c r="D26" s="273" t="s">
        <v>100</v>
      </c>
      <c r="E26" s="273" t="s">
        <v>101</v>
      </c>
      <c r="F26" s="273" t="s">
        <v>101</v>
      </c>
      <c r="G26" s="273" t="s">
        <v>95</v>
      </c>
      <c r="I26" s="4" t="s">
        <v>25</v>
      </c>
      <c r="J26" s="273" t="s">
        <v>83</v>
      </c>
      <c r="K26" s="273" t="s">
        <v>97</v>
      </c>
      <c r="L26" s="273" t="s">
        <v>96</v>
      </c>
      <c r="M26" s="273" t="s">
        <v>102</v>
      </c>
      <c r="N26" s="273" t="s">
        <v>103</v>
      </c>
    </row>
    <row r="27" spans="2:14" ht="19.2" customHeight="1" thickBot="1">
      <c r="B27" s="3" t="s">
        <v>23</v>
      </c>
      <c r="C27" s="274" t="s">
        <v>78</v>
      </c>
      <c r="D27" s="274" t="s">
        <v>88</v>
      </c>
      <c r="E27" s="274" t="s">
        <v>99</v>
      </c>
      <c r="F27" s="274" t="s">
        <v>99</v>
      </c>
      <c r="G27" s="274" t="s">
        <v>101</v>
      </c>
      <c r="I27" s="3" t="s">
        <v>23</v>
      </c>
      <c r="J27" s="274" t="s">
        <v>89</v>
      </c>
      <c r="K27" s="274" t="s">
        <v>90</v>
      </c>
      <c r="L27" s="274" t="s">
        <v>84</v>
      </c>
      <c r="M27" s="274" t="s">
        <v>83</v>
      </c>
      <c r="N27" s="274" t="s">
        <v>156</v>
      </c>
    </row>
    <row r="28" spans="2:14" ht="19.2" customHeight="1" thickBot="1">
      <c r="B28" s="221" t="s">
        <v>26</v>
      </c>
      <c r="C28" s="275" t="s">
        <v>341</v>
      </c>
      <c r="D28" s="275" t="s">
        <v>342</v>
      </c>
      <c r="E28" s="275" t="s">
        <v>508</v>
      </c>
      <c r="F28" s="275" t="s">
        <v>340</v>
      </c>
      <c r="G28" s="275" t="s">
        <v>509</v>
      </c>
      <c r="I28" s="221" t="s">
        <v>26</v>
      </c>
      <c r="J28" s="275" t="s">
        <v>508</v>
      </c>
      <c r="K28" s="275" t="s">
        <v>339</v>
      </c>
      <c r="L28" s="275" t="s">
        <v>338</v>
      </c>
      <c r="M28" s="275" t="s">
        <v>378</v>
      </c>
      <c r="N28" s="275" t="s">
        <v>513</v>
      </c>
    </row>
    <row r="29" spans="2:14" s="25" customFormat="1" ht="33.6" customHeight="1">
      <c r="B29" s="26"/>
      <c r="C29" s="995" t="s">
        <v>311</v>
      </c>
      <c r="D29" s="995"/>
      <c r="E29" s="995" t="s">
        <v>312</v>
      </c>
      <c r="F29" s="995"/>
      <c r="G29" s="24" t="s">
        <v>174</v>
      </c>
      <c r="I29" s="26"/>
      <c r="J29" s="996" t="s">
        <v>311</v>
      </c>
      <c r="K29" s="996"/>
      <c r="L29" s="995" t="s">
        <v>312</v>
      </c>
      <c r="M29" s="995"/>
      <c r="N29" s="24" t="s">
        <v>174</v>
      </c>
    </row>
    <row r="30" spans="2:14" s="25" customFormat="1" ht="33.6" customHeight="1">
      <c r="B30" s="26"/>
    </row>
  </sheetData>
  <sortState ref="B4:N25">
    <sortCondition ref="B4"/>
  </sortState>
  <mergeCells count="6">
    <mergeCell ref="L29:M29"/>
    <mergeCell ref="C29:D29"/>
    <mergeCell ref="E29:F29"/>
    <mergeCell ref="J29:K29"/>
    <mergeCell ref="C3:G3"/>
    <mergeCell ref="J3:N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dimension ref="A2:BU66"/>
  <sheetViews>
    <sheetView showGridLines="0" zoomScale="80" zoomScaleNormal="80" workbookViewId="0">
      <selection activeCell="B36" sqref="B36"/>
    </sheetView>
  </sheetViews>
  <sheetFormatPr baseColWidth="10" defaultColWidth="8.88671875" defaultRowHeight="12.75" customHeight="1"/>
  <cols>
    <col min="1" max="1" width="4.109375" style="43" customWidth="1"/>
    <col min="2" max="2" width="15.6640625" style="54" customWidth="1"/>
    <col min="3" max="3" width="9.109375" style="54" customWidth="1"/>
    <col min="4" max="4" width="9.109375" style="114" customWidth="1"/>
    <col min="5" max="5" width="9.109375" style="54" customWidth="1"/>
    <col min="6" max="6" width="9.109375" style="114" customWidth="1"/>
    <col min="7" max="7" width="9.109375" style="54" customWidth="1"/>
    <col min="8" max="8" width="9.109375" style="114" customWidth="1"/>
    <col min="9" max="9" width="9.109375" style="54" customWidth="1"/>
    <col min="10" max="10" width="9.109375" style="114" customWidth="1"/>
    <col min="11" max="11" width="9.109375" style="54" customWidth="1"/>
    <col min="12" max="12" width="9.109375" style="114" customWidth="1"/>
    <col min="13" max="13" width="9.109375" style="54" customWidth="1"/>
    <col min="14" max="14" width="9.109375" style="114" customWidth="1"/>
    <col min="15" max="15" width="9.109375" style="54" customWidth="1"/>
    <col min="16" max="16" width="9.109375" style="114" customWidth="1"/>
    <col min="17" max="17" width="9.109375" style="54" customWidth="1"/>
    <col min="18" max="18" width="9.109375" style="114" customWidth="1"/>
    <col min="19" max="19" width="9.109375" style="54" customWidth="1"/>
    <col min="20" max="20" width="9.109375" style="114" customWidth="1"/>
    <col min="21" max="21" width="9.109375" style="54" customWidth="1"/>
    <col min="22" max="22" width="9.109375" style="114" customWidth="1"/>
    <col min="23" max="23" width="9.109375" style="54" customWidth="1"/>
    <col min="24" max="24" width="9.109375" style="114" customWidth="1"/>
    <col min="25" max="25" width="9.109375" style="54" customWidth="1"/>
    <col min="26" max="26" width="9.109375" style="114" customWidth="1"/>
    <col min="27" max="27" width="9.109375" style="54" customWidth="1"/>
    <col min="28" max="28" width="9.109375" style="114" customWidth="1"/>
    <col min="29" max="29" width="9.109375" style="54" customWidth="1"/>
    <col min="30" max="30" width="9.109375" style="114" customWidth="1"/>
    <col min="31" max="31" width="9.109375" style="54" customWidth="1"/>
    <col min="32" max="32" width="9.109375" style="114" customWidth="1"/>
    <col min="33" max="33" width="9.109375" style="54" customWidth="1"/>
    <col min="34" max="34" width="9.109375" style="114" customWidth="1"/>
    <col min="35" max="35" width="9.109375" style="54" customWidth="1"/>
    <col min="36" max="36" width="9.109375" style="114" customWidth="1"/>
    <col min="37" max="37" width="9.109375" style="54" customWidth="1"/>
    <col min="38" max="38" width="9.109375" style="114" customWidth="1"/>
    <col min="39" max="39" width="9.109375" style="54" customWidth="1"/>
    <col min="40" max="40" width="9.109375" style="114" customWidth="1"/>
    <col min="41" max="41" width="9.109375" style="54" customWidth="1"/>
    <col min="42" max="42" width="9.109375" style="114" customWidth="1"/>
    <col min="43" max="43" width="9.109375" style="54" customWidth="1"/>
    <col min="44" max="44" width="9.109375" style="114" customWidth="1"/>
    <col min="45" max="45" width="22.33203125" style="43" customWidth="1"/>
    <col min="46" max="46" width="19.33203125" style="43" customWidth="1"/>
    <col min="47" max="47" width="18.33203125" style="43" customWidth="1"/>
    <col min="48" max="73" width="8.88671875" style="43" customWidth="1"/>
    <col min="74" max="256" width="8.88671875" style="39" customWidth="1"/>
    <col min="257" max="16384" width="8.88671875" style="39"/>
  </cols>
  <sheetData>
    <row r="2" spans="1:73" ht="12.75" customHeight="1">
      <c r="B2" s="1143" t="s">
        <v>652</v>
      </c>
      <c r="C2" s="1143"/>
      <c r="D2" s="1143"/>
      <c r="E2" s="1143"/>
      <c r="F2" s="1143"/>
      <c r="G2" s="1143"/>
      <c r="H2" s="1143"/>
      <c r="I2" s="1143"/>
      <c r="J2" s="1143"/>
      <c r="K2" s="1143"/>
      <c r="L2" s="1143"/>
      <c r="M2" s="1143"/>
      <c r="N2" s="1143"/>
      <c r="O2" s="1143"/>
      <c r="T2" s="54"/>
    </row>
    <row r="3" spans="1:73" ht="13.5" customHeight="1">
      <c r="B3" s="1149"/>
      <c r="C3" s="1149"/>
      <c r="D3" s="1149"/>
      <c r="E3" s="1149"/>
      <c r="F3" s="1149"/>
      <c r="G3" s="1149"/>
      <c r="H3" s="1149"/>
      <c r="I3" s="1149"/>
    </row>
    <row r="4" spans="1:73" ht="12.75" customHeight="1" thickBot="1"/>
    <row r="5" spans="1:73" ht="12.75" customHeight="1" thickBot="1">
      <c r="B5" s="115" t="s">
        <v>75</v>
      </c>
      <c r="C5" s="1151" t="s">
        <v>310</v>
      </c>
      <c r="D5" s="1152"/>
      <c r="E5" s="1152"/>
      <c r="F5" s="1152"/>
      <c r="G5" s="1152"/>
      <c r="H5" s="1152"/>
      <c r="I5" s="1152"/>
      <c r="J5" s="1152"/>
      <c r="K5" s="1152"/>
      <c r="L5" s="1152"/>
      <c r="M5" s="1152"/>
      <c r="N5" s="1152"/>
      <c r="O5" s="1152"/>
      <c r="P5" s="1153"/>
      <c r="Q5" s="1154" t="s">
        <v>309</v>
      </c>
      <c r="R5" s="1152"/>
      <c r="S5" s="1152"/>
      <c r="T5" s="1152"/>
      <c r="U5" s="1152"/>
      <c r="V5" s="1152"/>
      <c r="W5" s="1152"/>
      <c r="X5" s="1152"/>
      <c r="Y5" s="1152"/>
      <c r="Z5" s="1152"/>
      <c r="AA5" s="1152"/>
      <c r="AB5" s="1152"/>
      <c r="AC5" s="1152"/>
      <c r="AD5" s="1155"/>
      <c r="AE5" s="1148" t="s">
        <v>308</v>
      </c>
      <c r="AF5" s="1145"/>
      <c r="AG5" s="1145"/>
      <c r="AH5" s="1145"/>
      <c r="AI5" s="1145"/>
      <c r="AJ5" s="1145"/>
      <c r="AK5" s="1145"/>
      <c r="AL5" s="1145"/>
      <c r="AM5" s="1145"/>
      <c r="AN5" s="1145"/>
      <c r="AO5" s="1145"/>
      <c r="AP5" s="1145"/>
      <c r="AQ5" s="1145"/>
      <c r="AR5" s="1148"/>
    </row>
    <row r="6" spans="1:73" ht="24" customHeight="1" thickBot="1">
      <c r="B6" s="174"/>
      <c r="C6" s="700" t="s">
        <v>6</v>
      </c>
      <c r="D6" s="181" t="s">
        <v>31</v>
      </c>
      <c r="E6" s="700" t="s">
        <v>284</v>
      </c>
      <c r="F6" s="700" t="s">
        <v>31</v>
      </c>
      <c r="G6" s="700" t="s">
        <v>265</v>
      </c>
      <c r="H6" s="700" t="s">
        <v>31</v>
      </c>
      <c r="I6" s="700" t="s">
        <v>264</v>
      </c>
      <c r="J6" s="700" t="s">
        <v>31</v>
      </c>
      <c r="K6" s="55" t="s">
        <v>263</v>
      </c>
      <c r="L6" s="93" t="s">
        <v>31</v>
      </c>
      <c r="M6" s="55" t="s">
        <v>262</v>
      </c>
      <c r="N6" s="93" t="s">
        <v>31</v>
      </c>
      <c r="O6" s="55" t="s">
        <v>261</v>
      </c>
      <c r="P6" s="735" t="s">
        <v>31</v>
      </c>
      <c r="Q6" s="702" t="s">
        <v>6</v>
      </c>
      <c r="R6" s="181" t="s">
        <v>31</v>
      </c>
      <c r="S6" s="700" t="s">
        <v>284</v>
      </c>
      <c r="T6" s="700" t="s">
        <v>31</v>
      </c>
      <c r="U6" s="700" t="s">
        <v>265</v>
      </c>
      <c r="V6" s="700" t="s">
        <v>31</v>
      </c>
      <c r="W6" s="700" t="s">
        <v>264</v>
      </c>
      <c r="X6" s="700" t="s">
        <v>31</v>
      </c>
      <c r="Y6" s="55" t="s">
        <v>263</v>
      </c>
      <c r="Z6" s="93" t="s">
        <v>31</v>
      </c>
      <c r="AA6" s="55" t="s">
        <v>262</v>
      </c>
      <c r="AB6" s="93" t="s">
        <v>31</v>
      </c>
      <c r="AC6" s="55" t="s">
        <v>261</v>
      </c>
      <c r="AD6" s="742" t="s">
        <v>31</v>
      </c>
      <c r="AE6" s="736" t="s">
        <v>6</v>
      </c>
      <c r="AF6" s="181" t="s">
        <v>31</v>
      </c>
      <c r="AG6" s="700" t="s">
        <v>284</v>
      </c>
      <c r="AH6" s="700" t="s">
        <v>31</v>
      </c>
      <c r="AI6" s="700" t="s">
        <v>265</v>
      </c>
      <c r="AJ6" s="700" t="s">
        <v>31</v>
      </c>
      <c r="AK6" s="700" t="s">
        <v>264</v>
      </c>
      <c r="AL6" s="700" t="s">
        <v>31</v>
      </c>
      <c r="AM6" s="55" t="s">
        <v>263</v>
      </c>
      <c r="AN6" s="93" t="s">
        <v>31</v>
      </c>
      <c r="AO6" s="55" t="s">
        <v>262</v>
      </c>
      <c r="AP6" s="93" t="s">
        <v>31</v>
      </c>
      <c r="AQ6" s="55" t="s">
        <v>261</v>
      </c>
      <c r="AR6" s="93" t="s">
        <v>31</v>
      </c>
      <c r="AT6" s="921"/>
      <c r="AU6" s="921"/>
    </row>
    <row r="7" spans="1:73" s="44" customFormat="1" ht="12.75" customHeight="1" thickBot="1">
      <c r="A7" s="43"/>
      <c r="B7" s="808" t="s">
        <v>10</v>
      </c>
      <c r="C7" s="835">
        <v>247.90985182593801</v>
      </c>
      <c r="D7" s="810">
        <v>2.16373267833711</v>
      </c>
      <c r="E7" s="835">
        <v>10.9473350026209</v>
      </c>
      <c r="F7" s="835">
        <v>1.36587235182222</v>
      </c>
      <c r="G7" s="835">
        <v>22.458285250282099</v>
      </c>
      <c r="H7" s="835">
        <v>1.58803936354678</v>
      </c>
      <c r="I7" s="835">
        <v>34.960790205832801</v>
      </c>
      <c r="J7" s="835">
        <v>2.2569205475676699</v>
      </c>
      <c r="K7" s="835">
        <v>23.5435879149104</v>
      </c>
      <c r="L7" s="835">
        <v>2.0045739978661001</v>
      </c>
      <c r="M7" s="835">
        <v>7.3550619723119803</v>
      </c>
      <c r="N7" s="835">
        <v>1.0924488460836499</v>
      </c>
      <c r="O7" s="835">
        <v>0.73493965404175399</v>
      </c>
      <c r="P7" s="919">
        <v>0.38533761812844503</v>
      </c>
      <c r="Q7" s="920">
        <v>275.303286688512</v>
      </c>
      <c r="R7" s="810">
        <v>2.25769791261148</v>
      </c>
      <c r="S7" s="835">
        <v>3.94296245976737</v>
      </c>
      <c r="T7" s="835">
        <v>1.03789836852338</v>
      </c>
      <c r="U7" s="835">
        <v>12.1503025394891</v>
      </c>
      <c r="V7" s="835">
        <v>1.7171618903754799</v>
      </c>
      <c r="W7" s="835">
        <v>31.151471013535801</v>
      </c>
      <c r="X7" s="835">
        <v>2.7408759785532801</v>
      </c>
      <c r="Y7" s="835">
        <v>36.493610556056801</v>
      </c>
      <c r="Z7" s="835">
        <v>2.55042643416304</v>
      </c>
      <c r="AA7" s="835">
        <v>14.609868575296501</v>
      </c>
      <c r="AB7" s="835">
        <v>1.7229460950458499</v>
      </c>
      <c r="AC7" s="835">
        <v>1.6517848558544601</v>
      </c>
      <c r="AD7" s="923">
        <v>0.69317806082623601</v>
      </c>
      <c r="AE7" s="924">
        <v>278.14085647863197</v>
      </c>
      <c r="AF7" s="810">
        <v>1.22463500250266</v>
      </c>
      <c r="AG7" s="835">
        <v>2.7396346585860298</v>
      </c>
      <c r="AH7" s="835">
        <v>0.40373604726176499</v>
      </c>
      <c r="AI7" s="835">
        <v>12.0662932532674</v>
      </c>
      <c r="AJ7" s="835">
        <v>0.80960988250058297</v>
      </c>
      <c r="AK7" s="835">
        <v>30.468611726202798</v>
      </c>
      <c r="AL7" s="835">
        <v>1.0893091133274599</v>
      </c>
      <c r="AM7" s="835">
        <v>38.678098231628397</v>
      </c>
      <c r="AN7" s="835">
        <v>1.1107676395324699</v>
      </c>
      <c r="AO7" s="835">
        <v>14.693088369161901</v>
      </c>
      <c r="AP7" s="835">
        <v>0.81213864511346801</v>
      </c>
      <c r="AQ7" s="835">
        <v>1.35427376115353</v>
      </c>
      <c r="AR7" s="835">
        <v>0.24716843700590699</v>
      </c>
      <c r="AS7" s="47"/>
      <c r="AT7" s="922"/>
      <c r="AU7" s="922"/>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row>
    <row r="8" spans="1:73" ht="12.75" customHeight="1" thickBot="1">
      <c r="B8" s="807" t="s">
        <v>9</v>
      </c>
      <c r="C8" s="51">
        <v>261.95487994249299</v>
      </c>
      <c r="D8" s="50">
        <v>1.6215255035349201</v>
      </c>
      <c r="E8" s="51">
        <v>8.3335586779847901</v>
      </c>
      <c r="F8" s="51">
        <v>0.69936614431993605</v>
      </c>
      <c r="G8" s="51">
        <v>15.454509543906999</v>
      </c>
      <c r="H8" s="51">
        <v>1.2448260718408499</v>
      </c>
      <c r="I8" s="51">
        <v>32.674869406528998</v>
      </c>
      <c r="J8" s="51">
        <v>1.61913860511182</v>
      </c>
      <c r="K8" s="51">
        <v>30.458649832136199</v>
      </c>
      <c r="L8" s="51">
        <v>1.5471418569542901</v>
      </c>
      <c r="M8" s="51">
        <v>11.6458220316183</v>
      </c>
      <c r="N8" s="51">
        <v>0.94918723041094</v>
      </c>
      <c r="O8" s="51">
        <v>1.4325905078247401</v>
      </c>
      <c r="P8" s="705">
        <v>0.36647552223100599</v>
      </c>
      <c r="Q8" s="706">
        <v>273.983350341598</v>
      </c>
      <c r="R8" s="50">
        <v>2.6717455905965699</v>
      </c>
      <c r="S8" s="51">
        <v>3.86148545672093</v>
      </c>
      <c r="T8" s="51">
        <v>1.117365989596</v>
      </c>
      <c r="U8" s="51">
        <v>12.5037793872416</v>
      </c>
      <c r="V8" s="51">
        <v>1.9003401252446299</v>
      </c>
      <c r="W8" s="51">
        <v>32.383494775166703</v>
      </c>
      <c r="X8" s="51">
        <v>2.68758700565968</v>
      </c>
      <c r="Y8" s="51">
        <v>36.728556376260698</v>
      </c>
      <c r="Z8" s="51">
        <v>2.5732057008969198</v>
      </c>
      <c r="AA8" s="51">
        <v>12.673907605422199</v>
      </c>
      <c r="AB8" s="51">
        <v>1.5524634185524799</v>
      </c>
      <c r="AC8" s="51">
        <v>1.8487763991878801</v>
      </c>
      <c r="AD8" s="744">
        <v>0.66389421800191495</v>
      </c>
      <c r="AE8" s="738">
        <v>270.47599699068599</v>
      </c>
      <c r="AF8" s="50">
        <v>1.18589647615219</v>
      </c>
      <c r="AG8" s="51">
        <v>4.4550966458710501</v>
      </c>
      <c r="AH8" s="51">
        <v>0.51797416775359995</v>
      </c>
      <c r="AI8" s="51">
        <v>14.439378882389899</v>
      </c>
      <c r="AJ8" s="51">
        <v>0.88579059874423505</v>
      </c>
      <c r="AK8" s="51">
        <v>32.850641261177401</v>
      </c>
      <c r="AL8" s="51">
        <v>1.22328146805966</v>
      </c>
      <c r="AM8" s="51">
        <v>34.563816780619803</v>
      </c>
      <c r="AN8" s="51">
        <v>1.2418556281183599</v>
      </c>
      <c r="AO8" s="51">
        <v>12.058975717725099</v>
      </c>
      <c r="AP8" s="51">
        <v>0.92884102432259397</v>
      </c>
      <c r="AQ8" s="51">
        <v>1.63209071221678</v>
      </c>
      <c r="AR8" s="51">
        <v>0.35157387927648898</v>
      </c>
      <c r="AS8" s="47"/>
      <c r="AT8" s="922"/>
      <c r="AU8" s="922"/>
    </row>
    <row r="9" spans="1:73" s="44" customFormat="1" ht="12.75" customHeight="1" thickBot="1">
      <c r="A9" s="43"/>
      <c r="B9" s="175" t="s">
        <v>11</v>
      </c>
      <c r="C9" s="49">
        <v>248.57407985503301</v>
      </c>
      <c r="D9" s="48">
        <v>2.1181345574953698</v>
      </c>
      <c r="E9" s="49">
        <v>11.9142723771755</v>
      </c>
      <c r="F9" s="49">
        <v>1.2957558225677701</v>
      </c>
      <c r="G9" s="49">
        <v>19.255749894407298</v>
      </c>
      <c r="H9" s="49">
        <v>1.6354131585231799</v>
      </c>
      <c r="I9" s="49">
        <v>35.075641723913698</v>
      </c>
      <c r="J9" s="49">
        <v>2.12337704833765</v>
      </c>
      <c r="K9" s="49">
        <v>26.100573431600701</v>
      </c>
      <c r="L9" s="49">
        <v>1.7877046081762</v>
      </c>
      <c r="M9" s="49">
        <v>7.0459146314795502</v>
      </c>
      <c r="N9" s="49">
        <v>1.1081826285535901</v>
      </c>
      <c r="O9" s="49">
        <v>0.60784794142325005</v>
      </c>
      <c r="P9" s="703">
        <v>0.38751834278566499</v>
      </c>
      <c r="Q9" s="704">
        <v>277.45631380608302</v>
      </c>
      <c r="R9" s="48">
        <v>2.72314369609294</v>
      </c>
      <c r="S9" s="49">
        <v>1.58353976193054</v>
      </c>
      <c r="T9" s="49">
        <v>0.95647694682072804</v>
      </c>
      <c r="U9" s="49">
        <v>10.4973149135255</v>
      </c>
      <c r="V9" s="49">
        <v>2.1126180081769701</v>
      </c>
      <c r="W9" s="49">
        <v>34.610740255349597</v>
      </c>
      <c r="X9" s="49">
        <v>3.4663216790330398</v>
      </c>
      <c r="Y9" s="49">
        <v>40.526558214681401</v>
      </c>
      <c r="Z9" s="49">
        <v>3.5568197606785601</v>
      </c>
      <c r="AA9" s="49">
        <v>12.0951499695037</v>
      </c>
      <c r="AB9" s="49">
        <v>1.89014301359905</v>
      </c>
      <c r="AC9" s="49">
        <v>0.686696885009348</v>
      </c>
      <c r="AD9" s="743">
        <v>0.492812720271742</v>
      </c>
      <c r="AE9" s="737">
        <v>281.67909701553901</v>
      </c>
      <c r="AF9" s="48">
        <v>0.90512283638728597</v>
      </c>
      <c r="AG9" s="49">
        <v>1.49273284342107</v>
      </c>
      <c r="AH9" s="49">
        <v>0.25759863994034399</v>
      </c>
      <c r="AI9" s="49">
        <v>8.9947803731634703</v>
      </c>
      <c r="AJ9" s="49">
        <v>0.65862322053862998</v>
      </c>
      <c r="AK9" s="49">
        <v>33.271382540675702</v>
      </c>
      <c r="AL9" s="49">
        <v>1.00884693381799</v>
      </c>
      <c r="AM9" s="49">
        <v>40.605213505741098</v>
      </c>
      <c r="AN9" s="49">
        <v>1.09643953470311</v>
      </c>
      <c r="AO9" s="49">
        <v>14.344111372171399</v>
      </c>
      <c r="AP9" s="49">
        <v>0.70649697984743298</v>
      </c>
      <c r="AQ9" s="49">
        <v>1.29177936482722</v>
      </c>
      <c r="AR9" s="49">
        <v>0.219749145647823</v>
      </c>
      <c r="AS9" s="47"/>
      <c r="AT9" s="922"/>
      <c r="AU9" s="922"/>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row>
    <row r="10" spans="1:73" ht="12.75" customHeight="1" thickBot="1">
      <c r="B10" s="60" t="s">
        <v>12</v>
      </c>
      <c r="C10" s="51">
        <v>255.841406053539</v>
      </c>
      <c r="D10" s="50">
        <v>1.4274578850049799</v>
      </c>
      <c r="E10" s="51">
        <v>9.3789751544696198</v>
      </c>
      <c r="F10" s="51">
        <v>0.68898873709015696</v>
      </c>
      <c r="G10" s="51">
        <v>20.176767344041998</v>
      </c>
      <c r="H10" s="51">
        <v>0.95977014004972705</v>
      </c>
      <c r="I10" s="51">
        <v>30.7436302155559</v>
      </c>
      <c r="J10" s="51">
        <v>1.0672682030576399</v>
      </c>
      <c r="K10" s="51">
        <v>28.402467949011601</v>
      </c>
      <c r="L10" s="51">
        <v>1.17423929100788</v>
      </c>
      <c r="M10" s="51">
        <v>10.1568113903037</v>
      </c>
      <c r="N10" s="51">
        <v>0.68139411452052301</v>
      </c>
      <c r="O10" s="51">
        <v>1.1413479466170999</v>
      </c>
      <c r="P10" s="705">
        <v>0.274841088682232</v>
      </c>
      <c r="Q10" s="706">
        <v>274.26843345914199</v>
      </c>
      <c r="R10" s="50">
        <v>2.43480239992956</v>
      </c>
      <c r="S10" s="51">
        <v>3.6875992429607698</v>
      </c>
      <c r="T10" s="51">
        <v>0.77699932783970505</v>
      </c>
      <c r="U10" s="51">
        <v>13.1524874548084</v>
      </c>
      <c r="V10" s="51">
        <v>1.49057109067612</v>
      </c>
      <c r="W10" s="51">
        <v>31.0317384512392</v>
      </c>
      <c r="X10" s="51">
        <v>2.5476559350708898</v>
      </c>
      <c r="Y10" s="51">
        <v>37.104233728052101</v>
      </c>
      <c r="Z10" s="51">
        <v>2.4014692277571701</v>
      </c>
      <c r="AA10" s="51">
        <v>13.6843148490338</v>
      </c>
      <c r="AB10" s="51">
        <v>1.4354229267177101</v>
      </c>
      <c r="AC10" s="51">
        <v>1.3396262739057401</v>
      </c>
      <c r="AD10" s="744">
        <v>0.65826849372017704</v>
      </c>
      <c r="AE10" s="738">
        <v>269.56813530681302</v>
      </c>
      <c r="AF10" s="50">
        <v>0.83132018660556495</v>
      </c>
      <c r="AG10" s="51">
        <v>4.3916118020434096</v>
      </c>
      <c r="AH10" s="51">
        <v>0.28892460281800503</v>
      </c>
      <c r="AI10" s="51">
        <v>15.054437677957299</v>
      </c>
      <c r="AJ10" s="51">
        <v>0.59647486166598596</v>
      </c>
      <c r="AK10" s="51">
        <v>33.064315416818999</v>
      </c>
      <c r="AL10" s="51">
        <v>0.74035284387814604</v>
      </c>
      <c r="AM10" s="51">
        <v>34.4424203636447</v>
      </c>
      <c r="AN10" s="51">
        <v>0.77638670330998805</v>
      </c>
      <c r="AO10" s="51">
        <v>11.6896022924268</v>
      </c>
      <c r="AP10" s="51">
        <v>0.54435112188665802</v>
      </c>
      <c r="AQ10" s="51">
        <v>1.3576124471087301</v>
      </c>
      <c r="AR10" s="51">
        <v>0.221614229221405</v>
      </c>
      <c r="AS10" s="47"/>
      <c r="AT10" s="922"/>
      <c r="AU10" s="922"/>
    </row>
    <row r="11" spans="1:73" s="44" customFormat="1" ht="12.75" customHeight="1" thickBot="1">
      <c r="A11" s="43"/>
      <c r="B11" s="175" t="s">
        <v>14</v>
      </c>
      <c r="C11" s="49">
        <v>255.66</v>
      </c>
      <c r="D11" s="48">
        <v>3.9569284501068598</v>
      </c>
      <c r="E11" s="49">
        <v>10.34</v>
      </c>
      <c r="F11" s="49">
        <v>2.5624122711817301</v>
      </c>
      <c r="G11" s="49">
        <v>14.47</v>
      </c>
      <c r="H11" s="49">
        <v>2.7327349490775501</v>
      </c>
      <c r="I11" s="49">
        <v>35.19</v>
      </c>
      <c r="J11" s="49">
        <v>4.78867092890449</v>
      </c>
      <c r="K11" s="49">
        <v>32.520000000000003</v>
      </c>
      <c r="L11" s="49">
        <v>3.9297916456711901</v>
      </c>
      <c r="M11" s="49">
        <v>7.05</v>
      </c>
      <c r="N11" s="49">
        <v>2.0149345215692298</v>
      </c>
      <c r="O11" s="49" t="s">
        <v>49</v>
      </c>
      <c r="P11" s="703" t="s">
        <v>235</v>
      </c>
      <c r="Q11" s="704">
        <v>269.07</v>
      </c>
      <c r="R11" s="48">
        <v>3.4235840488272999</v>
      </c>
      <c r="S11" s="49">
        <v>0.91</v>
      </c>
      <c r="T11" s="49">
        <v>0.93235307258589295</v>
      </c>
      <c r="U11" s="49">
        <v>14.97</v>
      </c>
      <c r="V11" s="49">
        <v>3.2730149732240998</v>
      </c>
      <c r="W11" s="49">
        <v>40.340000000000003</v>
      </c>
      <c r="X11" s="49">
        <v>4.8435450748608897</v>
      </c>
      <c r="Y11" s="49">
        <v>34.51</v>
      </c>
      <c r="Z11" s="49">
        <v>4.6754427576406004</v>
      </c>
      <c r="AA11" s="49">
        <v>8.5399999999999991</v>
      </c>
      <c r="AB11" s="49">
        <v>2.5873010163042198</v>
      </c>
      <c r="AC11" s="49">
        <v>0.73</v>
      </c>
      <c r="AD11" s="743">
        <v>0.586277581035753</v>
      </c>
      <c r="AE11" s="737">
        <v>265.19</v>
      </c>
      <c r="AF11" s="48">
        <v>0.82972524338224196</v>
      </c>
      <c r="AG11" s="49">
        <v>3.72</v>
      </c>
      <c r="AH11" s="49">
        <v>0.37164604224027198</v>
      </c>
      <c r="AI11" s="49">
        <v>14.69</v>
      </c>
      <c r="AJ11" s="49">
        <v>0.86742149381334099</v>
      </c>
      <c r="AK11" s="49">
        <v>38.83</v>
      </c>
      <c r="AL11" s="49">
        <v>1.0915782471972</v>
      </c>
      <c r="AM11" s="49">
        <v>34.72</v>
      </c>
      <c r="AN11" s="49">
        <v>1.0417335841883</v>
      </c>
      <c r="AO11" s="49">
        <v>7.68</v>
      </c>
      <c r="AP11" s="49">
        <v>0.58645341456449396</v>
      </c>
      <c r="AQ11" s="49" t="s">
        <v>49</v>
      </c>
      <c r="AR11" s="49" t="s">
        <v>235</v>
      </c>
      <c r="AS11" s="47"/>
      <c r="AT11" s="922"/>
      <c r="AU11" s="922"/>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row>
    <row r="12" spans="1:73" ht="12.75" customHeight="1" thickBot="1">
      <c r="B12" s="60" t="s">
        <v>13</v>
      </c>
      <c r="C12" s="51">
        <v>225.97688403128899</v>
      </c>
      <c r="D12" s="50">
        <v>6.6422825934684697</v>
      </c>
      <c r="E12" s="51">
        <v>17.120389972601</v>
      </c>
      <c r="F12" s="51">
        <v>5.1467162466675198</v>
      </c>
      <c r="G12" s="51">
        <v>25.775327289764199</v>
      </c>
      <c r="H12" s="51">
        <v>7.3032472218988804</v>
      </c>
      <c r="I12" s="51">
        <v>40.765361879631698</v>
      </c>
      <c r="J12" s="51">
        <v>7.3637840444031104</v>
      </c>
      <c r="K12" s="51">
        <v>15.169376267522599</v>
      </c>
      <c r="L12" s="51">
        <v>5.3674275439867296</v>
      </c>
      <c r="M12" s="51">
        <v>1.16954459048049</v>
      </c>
      <c r="N12" s="51">
        <v>1.0678147942180101</v>
      </c>
      <c r="O12" s="51" t="s">
        <v>49</v>
      </c>
      <c r="P12" s="705" t="s">
        <v>235</v>
      </c>
      <c r="Q12" s="706">
        <v>260.93891149687897</v>
      </c>
      <c r="R12" s="50">
        <v>6.1816745350654498</v>
      </c>
      <c r="S12" s="51">
        <v>5.5008867774602903</v>
      </c>
      <c r="T12" s="51">
        <v>2.6985458458526801</v>
      </c>
      <c r="U12" s="51">
        <v>11.900011971313299</v>
      </c>
      <c r="V12" s="51">
        <v>5.2434870132154003</v>
      </c>
      <c r="W12" s="51">
        <v>44.452826404212203</v>
      </c>
      <c r="X12" s="51">
        <v>9.4369403710327209</v>
      </c>
      <c r="Y12" s="51">
        <v>32.917670681128797</v>
      </c>
      <c r="Z12" s="51">
        <v>8.8657531046655293</v>
      </c>
      <c r="AA12" s="51">
        <v>5.0100243908874598</v>
      </c>
      <c r="AB12" s="51">
        <v>3.81486229376099</v>
      </c>
      <c r="AC12" s="51" t="s">
        <v>49</v>
      </c>
      <c r="AD12" s="744" t="s">
        <v>235</v>
      </c>
      <c r="AE12" s="738">
        <v>263.99247075937302</v>
      </c>
      <c r="AF12" s="50">
        <v>0.70351033001893204</v>
      </c>
      <c r="AG12" s="51">
        <v>3.98754949449037</v>
      </c>
      <c r="AH12" s="51">
        <v>0.32328883627647897</v>
      </c>
      <c r="AI12" s="51">
        <v>14.6192135952183</v>
      </c>
      <c r="AJ12" s="51">
        <v>0.61900836987694796</v>
      </c>
      <c r="AK12" s="51">
        <v>39.359471983281097</v>
      </c>
      <c r="AL12" s="51">
        <v>1.0485725013961</v>
      </c>
      <c r="AM12" s="51">
        <v>35.080994238998798</v>
      </c>
      <c r="AN12" s="51">
        <v>0.95233169016710495</v>
      </c>
      <c r="AO12" s="51">
        <v>6.7143706571805302</v>
      </c>
      <c r="AP12" s="51">
        <v>0.55198514910913499</v>
      </c>
      <c r="AQ12" s="51" t="s">
        <v>49</v>
      </c>
      <c r="AR12" s="51" t="s">
        <v>235</v>
      </c>
      <c r="AS12" s="47"/>
      <c r="AT12" s="922"/>
      <c r="AU12" s="922"/>
    </row>
    <row r="13" spans="1:73" s="44" customFormat="1" ht="12.75" customHeight="1" thickBot="1">
      <c r="A13" s="43"/>
      <c r="B13" s="175" t="s">
        <v>15</v>
      </c>
      <c r="C13" s="49">
        <v>241.43767673565699</v>
      </c>
      <c r="D13" s="48">
        <v>2.0922816053764199</v>
      </c>
      <c r="E13" s="49">
        <v>15.778423996072901</v>
      </c>
      <c r="F13" s="49">
        <v>1.2579072516293299</v>
      </c>
      <c r="G13" s="49">
        <v>21.552597922771401</v>
      </c>
      <c r="H13" s="49">
        <v>1.8077547697815299</v>
      </c>
      <c r="I13" s="49">
        <v>31.454778491230201</v>
      </c>
      <c r="J13" s="49">
        <v>1.83604247941456</v>
      </c>
      <c r="K13" s="49">
        <v>22.8184556294147</v>
      </c>
      <c r="L13" s="49">
        <v>1.5410508846691999</v>
      </c>
      <c r="M13" s="49">
        <v>7.62993650603027</v>
      </c>
      <c r="N13" s="49">
        <v>0.96063190448944902</v>
      </c>
      <c r="O13" s="49">
        <v>0.76580745448059295</v>
      </c>
      <c r="P13" s="703">
        <v>0.29833926129532101</v>
      </c>
      <c r="Q13" s="704">
        <v>281.06886538677099</v>
      </c>
      <c r="R13" s="48">
        <v>3.5952121640785899</v>
      </c>
      <c r="S13" s="49">
        <v>3.1738058080787499</v>
      </c>
      <c r="T13" s="49">
        <v>1.27712475193576</v>
      </c>
      <c r="U13" s="49">
        <v>9.4908365094934304</v>
      </c>
      <c r="V13" s="49">
        <v>2.2836736966211499</v>
      </c>
      <c r="W13" s="49">
        <v>29.5789486989739</v>
      </c>
      <c r="X13" s="49">
        <v>3.5847774206826299</v>
      </c>
      <c r="Y13" s="49">
        <v>40.091945286723998</v>
      </c>
      <c r="Z13" s="49">
        <v>3.7241933057638401</v>
      </c>
      <c r="AA13" s="49">
        <v>15.9444158049061</v>
      </c>
      <c r="AB13" s="49">
        <v>2.9730425857194498</v>
      </c>
      <c r="AC13" s="49">
        <v>1.72004789182388</v>
      </c>
      <c r="AD13" s="743">
        <v>1.1470134039964399</v>
      </c>
      <c r="AE13" s="737">
        <v>282.96466210665199</v>
      </c>
      <c r="AF13" s="48">
        <v>0.82135874387804997</v>
      </c>
      <c r="AG13" s="49">
        <v>1.8101816869616301</v>
      </c>
      <c r="AH13" s="49">
        <v>0.26680955250157201</v>
      </c>
      <c r="AI13" s="49">
        <v>9.5393732966873497</v>
      </c>
      <c r="AJ13" s="49">
        <v>0.53639999449917097</v>
      </c>
      <c r="AK13" s="49">
        <v>30.842479768797901</v>
      </c>
      <c r="AL13" s="49">
        <v>0.79795740623945599</v>
      </c>
      <c r="AM13" s="49">
        <v>40.100056431304203</v>
      </c>
      <c r="AN13" s="49">
        <v>0.83574540873729097</v>
      </c>
      <c r="AO13" s="49">
        <v>15.9003656261049</v>
      </c>
      <c r="AP13" s="49">
        <v>0.63677790753956098</v>
      </c>
      <c r="AQ13" s="49">
        <v>1.80754319014398</v>
      </c>
      <c r="AR13" s="49">
        <v>0.28107914673712198</v>
      </c>
      <c r="AS13" s="47"/>
      <c r="AT13" s="922"/>
      <c r="AU13" s="922"/>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row>
    <row r="14" spans="1:73" ht="12.75" customHeight="1" thickBot="1">
      <c r="B14" s="60" t="s">
        <v>197</v>
      </c>
      <c r="C14" s="51">
        <v>231.85815072039799</v>
      </c>
      <c r="D14" s="50">
        <v>3.8165816741528702</v>
      </c>
      <c r="E14" s="51">
        <v>19.930933546593199</v>
      </c>
      <c r="F14" s="51">
        <v>2.4362552769083199</v>
      </c>
      <c r="G14" s="51">
        <v>24.856576292115399</v>
      </c>
      <c r="H14" s="51">
        <v>2.1225734225165902</v>
      </c>
      <c r="I14" s="51">
        <v>28.693837435611801</v>
      </c>
      <c r="J14" s="51">
        <v>2.6612410019411001</v>
      </c>
      <c r="K14" s="51">
        <v>19.534643736045901</v>
      </c>
      <c r="L14" s="51">
        <v>2.1045176256324098</v>
      </c>
      <c r="M14" s="51">
        <v>6.3887246279703698</v>
      </c>
      <c r="N14" s="51">
        <v>1.2155457498555999</v>
      </c>
      <c r="O14" s="51">
        <v>0.59528436166327503</v>
      </c>
      <c r="P14" s="705">
        <v>0.40503200525435301</v>
      </c>
      <c r="Q14" s="706">
        <v>254.661855298901</v>
      </c>
      <c r="R14" s="50">
        <v>4.2587659932767803</v>
      </c>
      <c r="S14" s="51">
        <v>8.2866914794889208</v>
      </c>
      <c r="T14" s="51">
        <v>2.0068756803649501</v>
      </c>
      <c r="U14" s="51">
        <v>21.401499406685002</v>
      </c>
      <c r="V14" s="51">
        <v>3.6748553349359101</v>
      </c>
      <c r="W14" s="51">
        <v>33.995150991545898</v>
      </c>
      <c r="X14" s="51">
        <v>4.0906269548852903</v>
      </c>
      <c r="Y14" s="51">
        <v>25.182825543293401</v>
      </c>
      <c r="Z14" s="51">
        <v>3.9430616189251499</v>
      </c>
      <c r="AA14" s="51">
        <v>10.444653592923</v>
      </c>
      <c r="AB14" s="51">
        <v>2.5062406502774301</v>
      </c>
      <c r="AC14" s="51">
        <v>0.68917898606374906</v>
      </c>
      <c r="AD14" s="744">
        <v>0.81792074779478596</v>
      </c>
      <c r="AE14" s="738">
        <v>257.96872631389402</v>
      </c>
      <c r="AF14" s="50">
        <v>1.4099659361224499</v>
      </c>
      <c r="AG14" s="51">
        <v>7.0327961127172802</v>
      </c>
      <c r="AH14" s="51">
        <v>0.63766128356087004</v>
      </c>
      <c r="AI14" s="51">
        <v>19.257356259246901</v>
      </c>
      <c r="AJ14" s="51">
        <v>0.95185280359319002</v>
      </c>
      <c r="AK14" s="51">
        <v>35.366815069154299</v>
      </c>
      <c r="AL14" s="51">
        <v>1.1635601842446499</v>
      </c>
      <c r="AM14" s="51">
        <v>29.1397444266291</v>
      </c>
      <c r="AN14" s="51">
        <v>1.07200178792844</v>
      </c>
      <c r="AO14" s="51">
        <v>8.4937534297420001</v>
      </c>
      <c r="AP14" s="51">
        <v>0.68172583654014296</v>
      </c>
      <c r="AQ14" s="51">
        <v>0.70953470251041895</v>
      </c>
      <c r="AR14" s="51">
        <v>0.198059813960619</v>
      </c>
      <c r="AS14" s="47"/>
      <c r="AT14" s="922"/>
      <c r="AU14" s="922"/>
    </row>
    <row r="15" spans="1:73" s="44" customFormat="1" ht="12.75" customHeight="1" thickBot="1">
      <c r="A15" s="43"/>
      <c r="B15" s="175" t="s">
        <v>16</v>
      </c>
      <c r="C15" s="49">
        <v>274.28617908618099</v>
      </c>
      <c r="D15" s="48">
        <v>5.4321499460985896</v>
      </c>
      <c r="E15" s="49">
        <v>3.2574071507175599</v>
      </c>
      <c r="F15" s="49">
        <v>1.92773652359468</v>
      </c>
      <c r="G15" s="49">
        <v>11.417527065495401</v>
      </c>
      <c r="H15" s="49">
        <v>4.8545109482058004</v>
      </c>
      <c r="I15" s="49">
        <v>29.2113210107618</v>
      </c>
      <c r="J15" s="49">
        <v>7.8222038258849897</v>
      </c>
      <c r="K15" s="49">
        <v>45.276320270722501</v>
      </c>
      <c r="L15" s="49">
        <v>7.5814628567391997</v>
      </c>
      <c r="M15" s="49">
        <v>10.837424502302801</v>
      </c>
      <c r="N15" s="49">
        <v>5.3226955627726804</v>
      </c>
      <c r="O15" s="49" t="s">
        <v>49</v>
      </c>
      <c r="P15" s="703" t="s">
        <v>235</v>
      </c>
      <c r="Q15" s="704">
        <v>281.88150816300202</v>
      </c>
      <c r="R15" s="48">
        <v>2.9509064016760802</v>
      </c>
      <c r="S15" s="49">
        <v>1.80516038396157</v>
      </c>
      <c r="T15" s="49">
        <v>0.88139580190675504</v>
      </c>
      <c r="U15" s="49">
        <v>8.7905444744449497</v>
      </c>
      <c r="V15" s="49">
        <v>2.3691546570121602</v>
      </c>
      <c r="W15" s="49">
        <v>31.775408950221902</v>
      </c>
      <c r="X15" s="49">
        <v>3.35032117750294</v>
      </c>
      <c r="Y15" s="49">
        <v>41.901357586781103</v>
      </c>
      <c r="Z15" s="49">
        <v>3.5735709348995801</v>
      </c>
      <c r="AA15" s="49">
        <v>14.5101725792987</v>
      </c>
      <c r="AB15" s="49">
        <v>2.5024049609150398</v>
      </c>
      <c r="AC15" s="49">
        <v>1.2173560252917499</v>
      </c>
      <c r="AD15" s="743">
        <v>0.92142495865315799</v>
      </c>
      <c r="AE15" s="737">
        <v>275.52026508199998</v>
      </c>
      <c r="AF15" s="48">
        <v>0.86291135995823498</v>
      </c>
      <c r="AG15" s="49">
        <v>3.5284490608580201</v>
      </c>
      <c r="AH15" s="49">
        <v>0.36378070176051802</v>
      </c>
      <c r="AI15" s="49">
        <v>10.418193088481599</v>
      </c>
      <c r="AJ15" s="49">
        <v>0.580209007632562</v>
      </c>
      <c r="AK15" s="49">
        <v>32.3412083395338</v>
      </c>
      <c r="AL15" s="49">
        <v>0.90471397445231105</v>
      </c>
      <c r="AM15" s="49">
        <v>41.193594251755698</v>
      </c>
      <c r="AN15" s="49">
        <v>1.05892741513016</v>
      </c>
      <c r="AO15" s="49">
        <v>11.734706631666899</v>
      </c>
      <c r="AP15" s="49">
        <v>0.68963571557482795</v>
      </c>
      <c r="AQ15" s="49">
        <v>0.78384862770400299</v>
      </c>
      <c r="AR15" s="49">
        <v>0.169529834299497</v>
      </c>
      <c r="AS15" s="47"/>
      <c r="AT15" s="922"/>
      <c r="AU15" s="922"/>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row>
    <row r="16" spans="1:73" ht="12.75" customHeight="1" thickBot="1">
      <c r="B16" s="60" t="s">
        <v>17</v>
      </c>
      <c r="C16" s="51">
        <v>223.80349973503499</v>
      </c>
      <c r="D16" s="50">
        <v>2.8547517042248098</v>
      </c>
      <c r="E16" s="51">
        <v>19.097081278000299</v>
      </c>
      <c r="F16" s="51">
        <v>2.11333751292779</v>
      </c>
      <c r="G16" s="51">
        <v>29.2676618477491</v>
      </c>
      <c r="H16" s="51">
        <v>2.6125318890073101</v>
      </c>
      <c r="I16" s="51">
        <v>34.736601315984799</v>
      </c>
      <c r="J16" s="51">
        <v>2.57777448366955</v>
      </c>
      <c r="K16" s="51">
        <v>13.9610793713771</v>
      </c>
      <c r="L16" s="51">
        <v>1.7528367979085799</v>
      </c>
      <c r="M16" s="51">
        <v>2.9007870617621498</v>
      </c>
      <c r="N16" s="51">
        <v>0.88341268609329504</v>
      </c>
      <c r="O16" s="51" t="s">
        <v>49</v>
      </c>
      <c r="P16" s="705" t="s">
        <v>235</v>
      </c>
      <c r="Q16" s="706">
        <v>245.999707388839</v>
      </c>
      <c r="R16" s="50">
        <v>4.4826606921175696</v>
      </c>
      <c r="S16" s="51">
        <v>10.9413307459244</v>
      </c>
      <c r="T16" s="51">
        <v>2.5391509446985898</v>
      </c>
      <c r="U16" s="51">
        <v>19.363865799142701</v>
      </c>
      <c r="V16" s="51">
        <v>3.9304699363057201</v>
      </c>
      <c r="W16" s="51">
        <v>39.432071226693203</v>
      </c>
      <c r="X16" s="51">
        <v>4.7181515102876901</v>
      </c>
      <c r="Y16" s="51">
        <v>26.091671880699799</v>
      </c>
      <c r="Z16" s="51">
        <v>3.82102305147738</v>
      </c>
      <c r="AA16" s="51">
        <v>4.17106034753989</v>
      </c>
      <c r="AB16" s="51">
        <v>2.3651478204393999</v>
      </c>
      <c r="AC16" s="51" t="s">
        <v>49</v>
      </c>
      <c r="AD16" s="744" t="s">
        <v>235</v>
      </c>
      <c r="AE16" s="738">
        <v>248.600550942974</v>
      </c>
      <c r="AF16" s="50">
        <v>0.61821060754472401</v>
      </c>
      <c r="AG16" s="51">
        <v>8.3637102440939408</v>
      </c>
      <c r="AH16" s="51">
        <v>0.442306904469005</v>
      </c>
      <c r="AI16" s="51">
        <v>20.313410977770999</v>
      </c>
      <c r="AJ16" s="51">
        <v>0.70383394599425597</v>
      </c>
      <c r="AK16" s="51">
        <v>41.146514301441698</v>
      </c>
      <c r="AL16" s="51">
        <v>0.99836210945023396</v>
      </c>
      <c r="AM16" s="51">
        <v>25.949055783110399</v>
      </c>
      <c r="AN16" s="51">
        <v>0.81438169826736995</v>
      </c>
      <c r="AO16" s="51">
        <v>4.1104742586143503</v>
      </c>
      <c r="AP16" s="51">
        <v>0.34171152626474399</v>
      </c>
      <c r="AQ16" s="51" t="s">
        <v>49</v>
      </c>
      <c r="AR16" s="51" t="s">
        <v>235</v>
      </c>
      <c r="AS16" s="47"/>
      <c r="AT16" s="922"/>
      <c r="AU16" s="922"/>
    </row>
    <row r="17" spans="1:73" s="44" customFormat="1" ht="12.75" customHeight="1" thickBot="1">
      <c r="A17" s="43"/>
      <c r="B17" s="176" t="s">
        <v>18</v>
      </c>
      <c r="C17" s="527">
        <v>263.306559120153</v>
      </c>
      <c r="D17" s="185">
        <v>1.2433032883685899</v>
      </c>
      <c r="E17" s="527">
        <v>2.9931387651964401</v>
      </c>
      <c r="F17" s="527">
        <v>0.52928085585503004</v>
      </c>
      <c r="G17" s="527">
        <v>16.527916524686599</v>
      </c>
      <c r="H17" s="527">
        <v>1.3096367111759999</v>
      </c>
      <c r="I17" s="527">
        <v>40.516907253065703</v>
      </c>
      <c r="J17" s="527">
        <v>1.77130518948001</v>
      </c>
      <c r="K17" s="527">
        <v>32.858798098966197</v>
      </c>
      <c r="L17" s="527">
        <v>1.5078013065078999</v>
      </c>
      <c r="M17" s="527">
        <v>6.6269805002315501</v>
      </c>
      <c r="N17" s="527">
        <v>0.91867219809678802</v>
      </c>
      <c r="O17" s="527" t="s">
        <v>49</v>
      </c>
      <c r="P17" s="707" t="s">
        <v>235</v>
      </c>
      <c r="Q17" s="708">
        <v>266.63015938431499</v>
      </c>
      <c r="R17" s="185">
        <v>1.4938974513341601</v>
      </c>
      <c r="S17" s="527">
        <v>3.2781950096999499</v>
      </c>
      <c r="T17" s="527">
        <v>0.641770074143858</v>
      </c>
      <c r="U17" s="527">
        <v>14.2317421350083</v>
      </c>
      <c r="V17" s="527">
        <v>1.4415822097429301</v>
      </c>
      <c r="W17" s="527">
        <v>39.176905774705503</v>
      </c>
      <c r="X17" s="527">
        <v>1.9609323613814</v>
      </c>
      <c r="Y17" s="527">
        <v>34.978759789006801</v>
      </c>
      <c r="Z17" s="527">
        <v>2.0851070647892298</v>
      </c>
      <c r="AA17" s="527">
        <v>7.8352412879448803</v>
      </c>
      <c r="AB17" s="527">
        <v>1.1292062548331701</v>
      </c>
      <c r="AC17" s="527" t="s">
        <v>49</v>
      </c>
      <c r="AD17" s="745" t="s">
        <v>235</v>
      </c>
      <c r="AE17" s="739">
        <v>278.74068936842201</v>
      </c>
      <c r="AF17" s="185">
        <v>0.59438624422333797</v>
      </c>
      <c r="AG17" s="527">
        <v>1.7900760328392999</v>
      </c>
      <c r="AH17" s="527">
        <v>0.25609986931551998</v>
      </c>
      <c r="AI17" s="527">
        <v>9.5211994360972607</v>
      </c>
      <c r="AJ17" s="527">
        <v>0.54599819574946395</v>
      </c>
      <c r="AK17" s="527">
        <v>34.212624644938899</v>
      </c>
      <c r="AL17" s="527">
        <v>0.78032437012705502</v>
      </c>
      <c r="AM17" s="527">
        <v>41.035495119514799</v>
      </c>
      <c r="AN17" s="527">
        <v>0.81951101189391096</v>
      </c>
      <c r="AO17" s="527">
        <v>12.486443422825401</v>
      </c>
      <c r="AP17" s="527">
        <v>0.48507461248192801</v>
      </c>
      <c r="AQ17" s="527">
        <v>0.95416134378424999</v>
      </c>
      <c r="AR17" s="527">
        <v>0.186949368475859</v>
      </c>
      <c r="AS17" s="47"/>
      <c r="AT17" s="922"/>
      <c r="AU17" s="922"/>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row>
    <row r="18" spans="1:73" ht="12.75" customHeight="1" thickBot="1">
      <c r="B18" s="807" t="s">
        <v>19</v>
      </c>
      <c r="C18" s="51">
        <v>217.575185352765</v>
      </c>
      <c r="D18" s="50">
        <v>4.61615123847369</v>
      </c>
      <c r="E18" s="51">
        <v>28.040060955775701</v>
      </c>
      <c r="F18" s="51">
        <v>3.0401460852497602</v>
      </c>
      <c r="G18" s="51">
        <v>20.512661320725002</v>
      </c>
      <c r="H18" s="51">
        <v>4.5421115688364297</v>
      </c>
      <c r="I18" s="51">
        <v>29.325382770218798</v>
      </c>
      <c r="J18" s="51">
        <v>4.9411289632730702</v>
      </c>
      <c r="K18" s="51">
        <v>17.908564388968198</v>
      </c>
      <c r="L18" s="51">
        <v>3.3266581250499399</v>
      </c>
      <c r="M18" s="51">
        <v>4.0568042180698702</v>
      </c>
      <c r="N18" s="51">
        <v>1.8559854710963399</v>
      </c>
      <c r="O18" s="51" t="s">
        <v>49</v>
      </c>
      <c r="P18" s="705" t="s">
        <v>235</v>
      </c>
      <c r="Q18" s="706">
        <v>283.26938088010002</v>
      </c>
      <c r="R18" s="50">
        <v>5.3163932157340303</v>
      </c>
      <c r="S18" s="51">
        <v>3.5357313656408</v>
      </c>
      <c r="T18" s="51">
        <v>2.0426685780162899</v>
      </c>
      <c r="U18" s="51">
        <v>10.618885025057001</v>
      </c>
      <c r="V18" s="51">
        <v>3.5963724728474</v>
      </c>
      <c r="W18" s="51">
        <v>25.3950746180275</v>
      </c>
      <c r="X18" s="51">
        <v>5.8902706574145602</v>
      </c>
      <c r="Y18" s="51">
        <v>40.614255830558797</v>
      </c>
      <c r="Z18" s="51">
        <v>5.24129963821209</v>
      </c>
      <c r="AA18" s="51">
        <v>16.996254397120801</v>
      </c>
      <c r="AB18" s="51">
        <v>4.6824373930362198</v>
      </c>
      <c r="AC18" s="51">
        <v>2.8397987635950699</v>
      </c>
      <c r="AD18" s="744">
        <v>1.7790042595836999</v>
      </c>
      <c r="AE18" s="738">
        <v>285.65325183243402</v>
      </c>
      <c r="AF18" s="50">
        <v>0.70632800448034805</v>
      </c>
      <c r="AG18" s="51">
        <v>1.77639995896212</v>
      </c>
      <c r="AH18" s="51">
        <v>0.236333574255322</v>
      </c>
      <c r="AI18" s="51">
        <v>9.0759889121085209</v>
      </c>
      <c r="AJ18" s="51">
        <v>0.54767466477920301</v>
      </c>
      <c r="AK18" s="51">
        <v>29.462242629020601</v>
      </c>
      <c r="AL18" s="51">
        <v>0.64953594298999495</v>
      </c>
      <c r="AM18" s="51">
        <v>39.448930218422703</v>
      </c>
      <c r="AN18" s="51">
        <v>0.820552220809045</v>
      </c>
      <c r="AO18" s="51">
        <v>17.9409593202179</v>
      </c>
      <c r="AP18" s="51">
        <v>0.62807836703962805</v>
      </c>
      <c r="AQ18" s="51">
        <v>2.2954789612681301</v>
      </c>
      <c r="AR18" s="51">
        <v>0.31002556793791902</v>
      </c>
      <c r="AS18" s="47"/>
      <c r="AT18" s="922"/>
      <c r="AU18" s="922"/>
    </row>
    <row r="19" spans="1:73" s="44" customFormat="1" ht="12.75" customHeight="1" thickBot="1">
      <c r="A19" s="43"/>
      <c r="B19" s="175" t="s">
        <v>469</v>
      </c>
      <c r="C19" s="49">
        <v>243.349932973845</v>
      </c>
      <c r="D19" s="48">
        <v>3.1285475605545501</v>
      </c>
      <c r="E19" s="49">
        <v>14.5641753255755</v>
      </c>
      <c r="F19" s="49">
        <v>2.0447816094589002</v>
      </c>
      <c r="G19" s="49">
        <v>21.047146019237299</v>
      </c>
      <c r="H19" s="49">
        <v>2.3147877558051602</v>
      </c>
      <c r="I19" s="49">
        <v>34.310405043881197</v>
      </c>
      <c r="J19" s="49">
        <v>2.72127366612678</v>
      </c>
      <c r="K19" s="49">
        <v>22.505279103899099</v>
      </c>
      <c r="L19" s="49">
        <v>2.2214430580750602</v>
      </c>
      <c r="M19" s="49">
        <v>6.8728702527630796</v>
      </c>
      <c r="N19" s="49">
        <v>1.48153163287518</v>
      </c>
      <c r="O19" s="49">
        <v>0.70012425464383299</v>
      </c>
      <c r="P19" s="703">
        <v>0.53329978828036095</v>
      </c>
      <c r="Q19" s="704">
        <v>278.201416696058</v>
      </c>
      <c r="R19" s="48">
        <v>3.1797119321752199</v>
      </c>
      <c r="S19" s="49">
        <v>3.2843152862875402</v>
      </c>
      <c r="T19" s="49">
        <v>1.3227461856955001</v>
      </c>
      <c r="U19" s="49">
        <v>12.235114337525999</v>
      </c>
      <c r="V19" s="49">
        <v>2.46401265514243</v>
      </c>
      <c r="W19" s="49">
        <v>28.906356096435498</v>
      </c>
      <c r="X19" s="49">
        <v>3.42612328824677</v>
      </c>
      <c r="Y19" s="49">
        <v>39.491455747548002</v>
      </c>
      <c r="Z19" s="49">
        <v>3.5715030843671598</v>
      </c>
      <c r="AA19" s="49">
        <v>14.420153180909001</v>
      </c>
      <c r="AB19" s="49">
        <v>2.8661276280940799</v>
      </c>
      <c r="AC19" s="49">
        <v>1.66260535129395</v>
      </c>
      <c r="AD19" s="743">
        <v>0.96174064096015399</v>
      </c>
      <c r="AE19" s="737">
        <v>284.058832113633</v>
      </c>
      <c r="AF19" s="48">
        <v>0.85406290415016195</v>
      </c>
      <c r="AG19" s="49">
        <v>2.0080023360847399</v>
      </c>
      <c r="AH19" s="49">
        <v>0.28731218169276801</v>
      </c>
      <c r="AI19" s="49">
        <v>9.9098525834463498</v>
      </c>
      <c r="AJ19" s="49">
        <v>0.60037597135751097</v>
      </c>
      <c r="AK19" s="49">
        <v>28.7624238661699</v>
      </c>
      <c r="AL19" s="49">
        <v>0.80816064397291798</v>
      </c>
      <c r="AM19" s="49">
        <v>40.311193091400902</v>
      </c>
      <c r="AN19" s="49">
        <v>1.08808106595001</v>
      </c>
      <c r="AO19" s="49">
        <v>17.244378308228299</v>
      </c>
      <c r="AP19" s="49">
        <v>0.74946261255272195</v>
      </c>
      <c r="AQ19" s="49">
        <v>1.76414981466984</v>
      </c>
      <c r="AR19" s="49">
        <v>0.26548226796295299</v>
      </c>
      <c r="AS19" s="47"/>
      <c r="AT19" s="922"/>
      <c r="AU19" s="922"/>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4" customFormat="1" ht="12.75" customHeight="1" thickBot="1">
      <c r="A20" s="43"/>
      <c r="B20" s="60" t="s">
        <v>505</v>
      </c>
      <c r="C20" s="51">
        <v>222.76945570802101</v>
      </c>
      <c r="D20" s="50">
        <v>1.90500310682851</v>
      </c>
      <c r="E20" s="51">
        <v>21.757284287483099</v>
      </c>
      <c r="F20" s="51">
        <v>1.3276292277144599</v>
      </c>
      <c r="G20" s="51">
        <v>26.1329745118822</v>
      </c>
      <c r="H20" s="51">
        <v>1.4935172220886499</v>
      </c>
      <c r="I20" s="51">
        <v>32.708728404373097</v>
      </c>
      <c r="J20" s="51">
        <v>1.7314020381768001</v>
      </c>
      <c r="K20" s="51">
        <v>16.134047008252299</v>
      </c>
      <c r="L20" s="51">
        <v>1.3238328968434301</v>
      </c>
      <c r="M20" s="51">
        <v>3.1605735252193199</v>
      </c>
      <c r="N20" s="51">
        <v>0.60088026909777903</v>
      </c>
      <c r="O20" s="51" t="s">
        <v>49</v>
      </c>
      <c r="P20" s="705" t="s">
        <v>235</v>
      </c>
      <c r="Q20" s="706">
        <v>257.04473874177103</v>
      </c>
      <c r="R20" s="50">
        <v>2.44406096322435</v>
      </c>
      <c r="S20" s="51">
        <v>8.1969542248479108</v>
      </c>
      <c r="T20" s="51">
        <v>1.39762834018696</v>
      </c>
      <c r="U20" s="51">
        <v>18.324615508855199</v>
      </c>
      <c r="V20" s="51">
        <v>1.86320971878069</v>
      </c>
      <c r="W20" s="51">
        <v>33.1173857458081</v>
      </c>
      <c r="X20" s="51">
        <v>2.5414683469377102</v>
      </c>
      <c r="Y20" s="51">
        <v>32.183780079911003</v>
      </c>
      <c r="Z20" s="51">
        <v>2.2508262825355199</v>
      </c>
      <c r="AA20" s="51">
        <v>7.9208229559622598</v>
      </c>
      <c r="AB20" s="51">
        <v>1.46635021002341</v>
      </c>
      <c r="AC20" s="51" t="s">
        <v>49</v>
      </c>
      <c r="AD20" s="744" t="s">
        <v>235</v>
      </c>
      <c r="AE20" s="738">
        <v>261.325455262726</v>
      </c>
      <c r="AF20" s="50">
        <v>0.72173315666333304</v>
      </c>
      <c r="AG20" s="51">
        <v>6.3215082710744497</v>
      </c>
      <c r="AH20" s="51">
        <v>0.35094628127083899</v>
      </c>
      <c r="AI20" s="51">
        <v>17.420853043142198</v>
      </c>
      <c r="AJ20" s="51">
        <v>0.69313745464340903</v>
      </c>
      <c r="AK20" s="51">
        <v>34.572576037560601</v>
      </c>
      <c r="AL20" s="51">
        <v>0.80935994684595602</v>
      </c>
      <c r="AM20" s="51">
        <v>32.120067038868299</v>
      </c>
      <c r="AN20" s="51">
        <v>0.77794542279894996</v>
      </c>
      <c r="AO20" s="51">
        <v>8.9096891966950604</v>
      </c>
      <c r="AP20" s="51">
        <v>0.37939801063936801</v>
      </c>
      <c r="AQ20" s="51">
        <v>0.65530641265933298</v>
      </c>
      <c r="AR20" s="51">
        <v>0.14258426710243599</v>
      </c>
      <c r="AS20" s="47"/>
      <c r="AT20" s="922"/>
      <c r="AU20" s="922"/>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row>
    <row r="21" spans="1:73" ht="12.75" customHeight="1" thickBot="1">
      <c r="B21" s="175" t="s">
        <v>517</v>
      </c>
      <c r="C21" s="49">
        <v>237.17402247211299</v>
      </c>
      <c r="D21" s="48">
        <v>3.1764051956712902</v>
      </c>
      <c r="E21" s="49">
        <v>14.980442616866201</v>
      </c>
      <c r="F21" s="49">
        <v>1.76091713891554</v>
      </c>
      <c r="G21" s="49">
        <v>25.756315858666898</v>
      </c>
      <c r="H21" s="49">
        <v>2.6615449776301299</v>
      </c>
      <c r="I21" s="49">
        <v>31.538946023593599</v>
      </c>
      <c r="J21" s="49">
        <v>2.7467920583745902</v>
      </c>
      <c r="K21" s="49">
        <v>22.0420684612222</v>
      </c>
      <c r="L21" s="49">
        <v>1.88971363965699</v>
      </c>
      <c r="M21" s="49">
        <v>5.1689190046638096</v>
      </c>
      <c r="N21" s="49">
        <v>1.1427697846256599</v>
      </c>
      <c r="O21" s="49">
        <v>0.51330803498731903</v>
      </c>
      <c r="P21" s="703">
        <v>0.48140752006343701</v>
      </c>
      <c r="Q21" s="704">
        <v>265.961951177782</v>
      </c>
      <c r="R21" s="48">
        <v>3.7436280408421001</v>
      </c>
      <c r="S21" s="49">
        <v>6.2069923619040104</v>
      </c>
      <c r="T21" s="49">
        <v>2.1424246131987799</v>
      </c>
      <c r="U21" s="49">
        <v>14.954779715526</v>
      </c>
      <c r="V21" s="49">
        <v>2.5171892048862801</v>
      </c>
      <c r="W21" s="49">
        <v>33.121848551109203</v>
      </c>
      <c r="X21" s="49">
        <v>3.1523888576171299</v>
      </c>
      <c r="Y21" s="49">
        <v>33.436938681148099</v>
      </c>
      <c r="Z21" s="49">
        <v>3.48549713932282</v>
      </c>
      <c r="AA21" s="49">
        <v>11.412810914100101</v>
      </c>
      <c r="AB21" s="49">
        <v>2.3651762567686001</v>
      </c>
      <c r="AC21" s="49">
        <v>0.86662977621257897</v>
      </c>
      <c r="AD21" s="743">
        <v>0.53370586580809098</v>
      </c>
      <c r="AE21" s="737">
        <v>267.33504991979402</v>
      </c>
      <c r="AF21" s="48">
        <v>1.1025250304974099</v>
      </c>
      <c r="AG21" s="49">
        <v>4.3585356926355896</v>
      </c>
      <c r="AH21" s="49">
        <v>0.49763611923865397</v>
      </c>
      <c r="AI21" s="49">
        <v>16.496362063605599</v>
      </c>
      <c r="AJ21" s="49">
        <v>0.91322847185340295</v>
      </c>
      <c r="AK21" s="49">
        <v>34.445551617653301</v>
      </c>
      <c r="AL21" s="49">
        <v>1.07588252785463</v>
      </c>
      <c r="AM21" s="49">
        <v>31.954686777579699</v>
      </c>
      <c r="AN21" s="49">
        <v>1.1428661215639899</v>
      </c>
      <c r="AO21" s="49">
        <v>11.701833505164901</v>
      </c>
      <c r="AP21" s="49">
        <v>0.83394715657846896</v>
      </c>
      <c r="AQ21" s="49">
        <v>1.0430303433608701</v>
      </c>
      <c r="AR21" s="49">
        <v>0.251275017312583</v>
      </c>
      <c r="AS21" s="47"/>
      <c r="AT21" s="922"/>
      <c r="AU21" s="922"/>
    </row>
    <row r="22" spans="1:73" s="44" customFormat="1" ht="12.75" customHeight="1" thickBot="1">
      <c r="A22" s="43"/>
      <c r="B22" s="60" t="s">
        <v>20</v>
      </c>
      <c r="C22" s="51">
        <v>257.18936165151302</v>
      </c>
      <c r="D22" s="50">
        <v>2.31438608173386</v>
      </c>
      <c r="E22" s="51">
        <v>8.6486175186632206</v>
      </c>
      <c r="F22" s="51">
        <v>1.35271445821401</v>
      </c>
      <c r="G22" s="51">
        <v>14.800641043498899</v>
      </c>
      <c r="H22" s="51">
        <v>1.69401141035905</v>
      </c>
      <c r="I22" s="51">
        <v>36.275061115262503</v>
      </c>
      <c r="J22" s="51">
        <v>2.2554417112427898</v>
      </c>
      <c r="K22" s="51">
        <v>31.787216889594799</v>
      </c>
      <c r="L22" s="51">
        <v>2.0734061927607699</v>
      </c>
      <c r="M22" s="51">
        <v>7.9529591270623499</v>
      </c>
      <c r="N22" s="51">
        <v>1.34796410557448</v>
      </c>
      <c r="O22" s="51">
        <v>0.53550430591824405</v>
      </c>
      <c r="P22" s="705">
        <v>0.27322149752004099</v>
      </c>
      <c r="Q22" s="706">
        <v>256.28696319502802</v>
      </c>
      <c r="R22" s="50">
        <v>3.31710618258038</v>
      </c>
      <c r="S22" s="51">
        <v>8.04581857080729</v>
      </c>
      <c r="T22" s="51">
        <v>1.6871614795838801</v>
      </c>
      <c r="U22" s="51">
        <v>15.2950355153543</v>
      </c>
      <c r="V22" s="51">
        <v>2.6491138099925999</v>
      </c>
      <c r="W22" s="51">
        <v>38.746998925651702</v>
      </c>
      <c r="X22" s="51">
        <v>3.6472307970290898</v>
      </c>
      <c r="Y22" s="51">
        <v>29.488435864144702</v>
      </c>
      <c r="Z22" s="51">
        <v>3.58743603869467</v>
      </c>
      <c r="AA22" s="51">
        <v>7.6205049161908596</v>
      </c>
      <c r="AB22" s="51">
        <v>1.6797558952798399</v>
      </c>
      <c r="AC22" s="51">
        <v>0.80320620785116403</v>
      </c>
      <c r="AD22" s="744">
        <v>0.77610824004430201</v>
      </c>
      <c r="AE22" s="738">
        <v>255.436261648911</v>
      </c>
      <c r="AF22" s="50">
        <v>1.0995845748889199</v>
      </c>
      <c r="AG22" s="51">
        <v>6.5920364373282201</v>
      </c>
      <c r="AH22" s="51">
        <v>0.55140758400249101</v>
      </c>
      <c r="AI22" s="51">
        <v>19.1316164408818</v>
      </c>
      <c r="AJ22" s="51">
        <v>1.0481753353527601</v>
      </c>
      <c r="AK22" s="51">
        <v>38.613548427032597</v>
      </c>
      <c r="AL22" s="51">
        <v>1.2282318397382299</v>
      </c>
      <c r="AM22" s="51">
        <v>28.366362298758101</v>
      </c>
      <c r="AN22" s="51">
        <v>1.0205183955032699</v>
      </c>
      <c r="AO22" s="51">
        <v>6.7515826908875596</v>
      </c>
      <c r="AP22" s="51">
        <v>0.67694487826540395</v>
      </c>
      <c r="AQ22" s="51">
        <v>0.54485370511176501</v>
      </c>
      <c r="AR22" s="51">
        <v>0.16574597776450201</v>
      </c>
      <c r="AS22" s="47"/>
      <c r="AT22" s="922"/>
      <c r="AU22" s="922"/>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ht="12.75" customHeight="1" thickBot="1">
      <c r="B23" s="175" t="s">
        <v>21</v>
      </c>
      <c r="C23" s="49">
        <v>224.309960664085</v>
      </c>
      <c r="D23" s="48">
        <v>4.8019698662124197</v>
      </c>
      <c r="E23" s="49">
        <v>18.009470410438201</v>
      </c>
      <c r="F23" s="49">
        <v>3.3304587447928702</v>
      </c>
      <c r="G23" s="49">
        <v>30.0657496449194</v>
      </c>
      <c r="H23" s="49">
        <v>4.1196296479218404</v>
      </c>
      <c r="I23" s="49">
        <v>34.767889233268598</v>
      </c>
      <c r="J23" s="49">
        <v>4.6010858176031997</v>
      </c>
      <c r="K23" s="49">
        <v>14.589475567478001</v>
      </c>
      <c r="L23" s="49">
        <v>2.99438973852754</v>
      </c>
      <c r="M23" s="49">
        <v>2.3555201976159701</v>
      </c>
      <c r="N23" s="49">
        <v>1.22469117905048</v>
      </c>
      <c r="O23" s="49" t="s">
        <v>49</v>
      </c>
      <c r="P23" s="703" t="s">
        <v>235</v>
      </c>
      <c r="Q23" s="704">
        <v>260.69363698207297</v>
      </c>
      <c r="R23" s="48">
        <v>4.1684320943791002</v>
      </c>
      <c r="S23" s="49">
        <v>1.6109442688828099</v>
      </c>
      <c r="T23" s="49">
        <v>1.82527013503224</v>
      </c>
      <c r="U23" s="49">
        <v>16.782420202677201</v>
      </c>
      <c r="V23" s="49">
        <v>4.7743300222982503</v>
      </c>
      <c r="W23" s="49">
        <v>45.854869739086098</v>
      </c>
      <c r="X23" s="49">
        <v>6.2654370806159898</v>
      </c>
      <c r="Y23" s="49">
        <v>31.593497515323602</v>
      </c>
      <c r="Z23" s="49">
        <v>5.4693057247961203</v>
      </c>
      <c r="AA23" s="49">
        <v>4.0992422552659802</v>
      </c>
      <c r="AB23" s="49">
        <v>1.79159044228744</v>
      </c>
      <c r="AC23" s="49" t="s">
        <v>49</v>
      </c>
      <c r="AD23" s="743" t="s">
        <v>235</v>
      </c>
      <c r="AE23" s="737">
        <v>248.344325937473</v>
      </c>
      <c r="AF23" s="48">
        <v>1.1007669612622</v>
      </c>
      <c r="AG23" s="49">
        <v>7.5452056066715496</v>
      </c>
      <c r="AH23" s="49">
        <v>0.64574186925150101</v>
      </c>
      <c r="AI23" s="49">
        <v>23.618092311614401</v>
      </c>
      <c r="AJ23" s="49">
        <v>1.0785653010685201</v>
      </c>
      <c r="AK23" s="49">
        <v>39.119583686081498</v>
      </c>
      <c r="AL23" s="49">
        <v>1.06888969061922</v>
      </c>
      <c r="AM23" s="49">
        <v>25.011504560487001</v>
      </c>
      <c r="AN23" s="49">
        <v>1.03827978884856</v>
      </c>
      <c r="AO23" s="49">
        <v>4.4846717791927304</v>
      </c>
      <c r="AP23" s="49">
        <v>0.40937867426490598</v>
      </c>
      <c r="AQ23" s="49" t="s">
        <v>49</v>
      </c>
      <c r="AR23" s="49" t="s">
        <v>235</v>
      </c>
      <c r="AS23" s="47"/>
      <c r="AT23" s="922"/>
      <c r="AU23" s="922"/>
    </row>
    <row r="24" spans="1:73" s="44" customFormat="1" ht="12.75" customHeight="1" thickBot="1">
      <c r="A24" s="43"/>
      <c r="B24" s="60" t="s">
        <v>195</v>
      </c>
      <c r="C24" s="51" t="s">
        <v>236</v>
      </c>
      <c r="D24" s="50" t="s">
        <v>235</v>
      </c>
      <c r="E24" s="51" t="s">
        <v>236</v>
      </c>
      <c r="F24" s="51" t="s">
        <v>235</v>
      </c>
      <c r="G24" s="51" t="s">
        <v>236</v>
      </c>
      <c r="H24" s="51" t="s">
        <v>235</v>
      </c>
      <c r="I24" s="51" t="s">
        <v>236</v>
      </c>
      <c r="J24" s="51" t="s">
        <v>235</v>
      </c>
      <c r="K24" s="51" t="s">
        <v>236</v>
      </c>
      <c r="L24" s="51" t="s">
        <v>235</v>
      </c>
      <c r="M24" s="51" t="s">
        <v>236</v>
      </c>
      <c r="N24" s="51" t="s">
        <v>235</v>
      </c>
      <c r="O24" s="51" t="s">
        <v>236</v>
      </c>
      <c r="P24" s="705" t="s">
        <v>235</v>
      </c>
      <c r="Q24" s="706" t="s">
        <v>236</v>
      </c>
      <c r="R24" s="50" t="s">
        <v>235</v>
      </c>
      <c r="S24" s="51" t="s">
        <v>236</v>
      </c>
      <c r="T24" s="51" t="s">
        <v>235</v>
      </c>
      <c r="U24" s="51" t="s">
        <v>236</v>
      </c>
      <c r="V24" s="51" t="s">
        <v>235</v>
      </c>
      <c r="W24" s="51" t="s">
        <v>236</v>
      </c>
      <c r="X24" s="51" t="s">
        <v>235</v>
      </c>
      <c r="Y24" s="51" t="s">
        <v>236</v>
      </c>
      <c r="Z24" s="51" t="s">
        <v>235</v>
      </c>
      <c r="AA24" s="51" t="s">
        <v>236</v>
      </c>
      <c r="AB24" s="51" t="s">
        <v>235</v>
      </c>
      <c r="AC24" s="51" t="s">
        <v>236</v>
      </c>
      <c r="AD24" s="744" t="s">
        <v>235</v>
      </c>
      <c r="AE24" s="738">
        <v>288.42454821797799</v>
      </c>
      <c r="AF24" s="50">
        <v>0.76093069014655301</v>
      </c>
      <c r="AG24" s="51">
        <v>1.1340577508198499</v>
      </c>
      <c r="AH24" s="51">
        <v>0.218469167966577</v>
      </c>
      <c r="AI24" s="51">
        <v>6.84604972999953</v>
      </c>
      <c r="AJ24" s="51">
        <v>0.55182403640946098</v>
      </c>
      <c r="AK24" s="51">
        <v>28.4777102209129</v>
      </c>
      <c r="AL24" s="51">
        <v>0.79971928397874104</v>
      </c>
      <c r="AM24" s="51">
        <v>44.4351664796081</v>
      </c>
      <c r="AN24" s="51">
        <v>0.85163897381521603</v>
      </c>
      <c r="AO24" s="51">
        <v>17.579207105464199</v>
      </c>
      <c r="AP24" s="51">
        <v>0.72415370372999299</v>
      </c>
      <c r="AQ24" s="51">
        <v>1.5278087131953699</v>
      </c>
      <c r="AR24" s="51">
        <v>0.23978862395359199</v>
      </c>
      <c r="AS24" s="47"/>
      <c r="AT24" s="922"/>
      <c r="AU24" s="922"/>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1:73" ht="12.75" customHeight="1" thickBot="1">
      <c r="B25" s="175" t="s">
        <v>22</v>
      </c>
      <c r="C25" s="49">
        <v>233.02656331989999</v>
      </c>
      <c r="D25" s="48">
        <v>3.2191756009004902</v>
      </c>
      <c r="E25" s="49">
        <v>22.4896540439569</v>
      </c>
      <c r="F25" s="49">
        <v>2.0647872116796302</v>
      </c>
      <c r="G25" s="49">
        <v>19.3601450986454</v>
      </c>
      <c r="H25" s="49">
        <v>2.2573363686441099</v>
      </c>
      <c r="I25" s="49">
        <v>27.106213310394399</v>
      </c>
      <c r="J25" s="49">
        <v>2.3944970798138798</v>
      </c>
      <c r="K25" s="49">
        <v>23.088761710299</v>
      </c>
      <c r="L25" s="49">
        <v>2.47909883620718</v>
      </c>
      <c r="M25" s="49">
        <v>7.3214655045130304</v>
      </c>
      <c r="N25" s="49">
        <v>1.1432928663369699</v>
      </c>
      <c r="O25" s="49">
        <v>0.63376033219129002</v>
      </c>
      <c r="P25" s="703">
        <v>0.478312178334595</v>
      </c>
      <c r="Q25" s="704">
        <v>283.464995049425</v>
      </c>
      <c r="R25" s="48">
        <v>3.5396351531388901</v>
      </c>
      <c r="S25" s="49">
        <v>3.18986141451524</v>
      </c>
      <c r="T25" s="49">
        <v>1.5995761834407001</v>
      </c>
      <c r="U25" s="49">
        <v>7.7061942470771303</v>
      </c>
      <c r="V25" s="49">
        <v>2.4961881006390998</v>
      </c>
      <c r="W25" s="49">
        <v>33.058570542249299</v>
      </c>
      <c r="X25" s="49">
        <v>3.4331396183315799</v>
      </c>
      <c r="Y25" s="49">
        <v>34.890691760664502</v>
      </c>
      <c r="Z25" s="49">
        <v>3.6387159002650802</v>
      </c>
      <c r="AA25" s="49">
        <v>18.8619177513017</v>
      </c>
      <c r="AB25" s="49">
        <v>2.6831714295293199</v>
      </c>
      <c r="AC25" s="49">
        <v>2.2927642841921698</v>
      </c>
      <c r="AD25" s="743">
        <v>1.01602880015496</v>
      </c>
      <c r="AE25" s="737">
        <v>285.04511982680799</v>
      </c>
      <c r="AF25" s="48">
        <v>0.80912501822823102</v>
      </c>
      <c r="AG25" s="49">
        <v>1.7116313911890899</v>
      </c>
      <c r="AH25" s="49">
        <v>0.24811953461248001</v>
      </c>
      <c r="AI25" s="49">
        <v>9.23412446563343</v>
      </c>
      <c r="AJ25" s="49">
        <v>0.60166825571270099</v>
      </c>
      <c r="AK25" s="49">
        <v>29.136723776036</v>
      </c>
      <c r="AL25" s="49">
        <v>0.87371891174238803</v>
      </c>
      <c r="AM25" s="49">
        <v>40.826206461411203</v>
      </c>
      <c r="AN25" s="49">
        <v>0.89195765310465502</v>
      </c>
      <c r="AO25" s="49">
        <v>17.216469857473498</v>
      </c>
      <c r="AP25" s="49">
        <v>0.77842925947042896</v>
      </c>
      <c r="AQ25" s="49">
        <v>1.8748440482568201</v>
      </c>
      <c r="AR25" s="49">
        <v>0.34579120544926101</v>
      </c>
      <c r="AS25" s="47"/>
      <c r="AT25" s="922"/>
      <c r="AU25" s="922"/>
    </row>
    <row r="26" spans="1:73" s="44" customFormat="1" ht="12.75" customHeight="1" thickBot="1">
      <c r="A26" s="43"/>
      <c r="B26" s="60" t="s">
        <v>196</v>
      </c>
      <c r="C26" s="51">
        <v>242.90190808545199</v>
      </c>
      <c r="D26" s="50">
        <v>3.1600611912118799</v>
      </c>
      <c r="E26" s="51">
        <v>14.498480436279401</v>
      </c>
      <c r="F26" s="51">
        <v>1.87773732291367</v>
      </c>
      <c r="G26" s="51">
        <v>21.532008154363201</v>
      </c>
      <c r="H26" s="51">
        <v>2.2713258232819999</v>
      </c>
      <c r="I26" s="51">
        <v>33.253511739519801</v>
      </c>
      <c r="J26" s="51">
        <v>2.8205806521332999</v>
      </c>
      <c r="K26" s="51">
        <v>23.871795061993399</v>
      </c>
      <c r="L26" s="51">
        <v>2.6694004537198301</v>
      </c>
      <c r="M26" s="51">
        <v>6.1482848279845399</v>
      </c>
      <c r="N26" s="51">
        <v>1.51263543750211</v>
      </c>
      <c r="O26" s="51">
        <v>0.69591977985971298</v>
      </c>
      <c r="P26" s="705">
        <v>0.45388306363033598</v>
      </c>
      <c r="Q26" s="706">
        <v>280.53011859593698</v>
      </c>
      <c r="R26" s="50">
        <v>3.25054007518276</v>
      </c>
      <c r="S26" s="51">
        <v>4.6086370930374301</v>
      </c>
      <c r="T26" s="51">
        <v>1.4871153415132601</v>
      </c>
      <c r="U26" s="51">
        <v>8.9847676812589992</v>
      </c>
      <c r="V26" s="51">
        <v>2.2480688081781</v>
      </c>
      <c r="W26" s="51">
        <v>28.7785736201749</v>
      </c>
      <c r="X26" s="51">
        <v>3.1835880290073302</v>
      </c>
      <c r="Y26" s="51">
        <v>38.166547636554199</v>
      </c>
      <c r="Z26" s="51">
        <v>3.46469669585069</v>
      </c>
      <c r="AA26" s="51">
        <v>17.3702723600592</v>
      </c>
      <c r="AB26" s="51">
        <v>2.54968439969233</v>
      </c>
      <c r="AC26" s="51">
        <v>2.0912016089152901</v>
      </c>
      <c r="AD26" s="744">
        <v>1.1176131545852499</v>
      </c>
      <c r="AE26" s="738">
        <v>286.73716586560897</v>
      </c>
      <c r="AF26" s="50">
        <v>0.80177642446668396</v>
      </c>
      <c r="AG26" s="51">
        <v>1.60498728064285</v>
      </c>
      <c r="AH26" s="51">
        <v>0.189997166594955</v>
      </c>
      <c r="AI26" s="51">
        <v>8.0449655419673203</v>
      </c>
      <c r="AJ26" s="51">
        <v>0.509665536334308</v>
      </c>
      <c r="AK26" s="51">
        <v>28.066301066136699</v>
      </c>
      <c r="AL26" s="51">
        <v>0.89081382589717295</v>
      </c>
      <c r="AM26" s="51">
        <v>43.2969178617967</v>
      </c>
      <c r="AN26" s="51">
        <v>1.0438629825442101</v>
      </c>
      <c r="AO26" s="51">
        <v>17.553546072536101</v>
      </c>
      <c r="AP26" s="51">
        <v>0.814830669800643</v>
      </c>
      <c r="AQ26" s="51">
        <v>1.4332821769203701</v>
      </c>
      <c r="AR26" s="51">
        <v>0.26980925832061298</v>
      </c>
      <c r="AS26" s="47"/>
      <c r="AT26" s="922"/>
      <c r="AU26" s="922"/>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1:73" ht="12.75" customHeight="1" thickBot="1">
      <c r="B27" s="175" t="s">
        <v>24</v>
      </c>
      <c r="C27" s="49" t="s">
        <v>236</v>
      </c>
      <c r="D27" s="48" t="s">
        <v>235</v>
      </c>
      <c r="E27" s="49" t="s">
        <v>236</v>
      </c>
      <c r="F27" s="49" t="s">
        <v>235</v>
      </c>
      <c r="G27" s="49" t="s">
        <v>236</v>
      </c>
      <c r="H27" s="49" t="s">
        <v>235</v>
      </c>
      <c r="I27" s="49" t="s">
        <v>236</v>
      </c>
      <c r="J27" s="49" t="s">
        <v>235</v>
      </c>
      <c r="K27" s="49" t="s">
        <v>236</v>
      </c>
      <c r="L27" s="49" t="s">
        <v>235</v>
      </c>
      <c r="M27" s="49" t="s">
        <v>236</v>
      </c>
      <c r="N27" s="49" t="s">
        <v>235</v>
      </c>
      <c r="O27" s="49" t="s">
        <v>236</v>
      </c>
      <c r="P27" s="703" t="s">
        <v>235</v>
      </c>
      <c r="Q27" s="704">
        <v>257.04051885946501</v>
      </c>
      <c r="R27" s="48">
        <v>3.6458221219567299</v>
      </c>
      <c r="S27" s="49">
        <v>4.9125526057761499</v>
      </c>
      <c r="T27" s="49">
        <v>1.77048207916307</v>
      </c>
      <c r="U27" s="49">
        <v>18.5465097588771</v>
      </c>
      <c r="V27" s="49">
        <v>3.54972599715766</v>
      </c>
      <c r="W27" s="49">
        <v>42.609392161178398</v>
      </c>
      <c r="X27" s="49">
        <v>4.3651288835617903</v>
      </c>
      <c r="Y27" s="49">
        <v>27.2799691380825</v>
      </c>
      <c r="Z27" s="49">
        <v>3.75038386851047</v>
      </c>
      <c r="AA27" s="49">
        <v>6.2095896653782496</v>
      </c>
      <c r="AB27" s="49">
        <v>2.0517106722361098</v>
      </c>
      <c r="AC27" s="49" t="s">
        <v>49</v>
      </c>
      <c r="AD27" s="743" t="s">
        <v>235</v>
      </c>
      <c r="AE27" s="737">
        <v>260.06615356257402</v>
      </c>
      <c r="AF27" s="48">
        <v>0.84635935592258704</v>
      </c>
      <c r="AG27" s="49">
        <v>5.8957939270895396</v>
      </c>
      <c r="AH27" s="49">
        <v>0.391059182608962</v>
      </c>
      <c r="AI27" s="49">
        <v>17.478687782471201</v>
      </c>
      <c r="AJ27" s="49">
        <v>0.66480352634282802</v>
      </c>
      <c r="AK27" s="49">
        <v>37.415624684345303</v>
      </c>
      <c r="AL27" s="49">
        <v>0.87933164962720101</v>
      </c>
      <c r="AM27" s="49">
        <v>30.673502451758299</v>
      </c>
      <c r="AN27" s="49">
        <v>0.95082154506776995</v>
      </c>
      <c r="AO27" s="49">
        <v>7.8424102161761997</v>
      </c>
      <c r="AP27" s="49">
        <v>0.54037480590138998</v>
      </c>
      <c r="AQ27" s="49">
        <v>0.69398093815935702</v>
      </c>
      <c r="AR27" s="49">
        <v>0.15394140834935</v>
      </c>
      <c r="AS27" s="47"/>
      <c r="AT27" s="922"/>
      <c r="AU27" s="922"/>
    </row>
    <row r="28" spans="1:73" s="44" customFormat="1" ht="12.75" customHeight="1" thickBot="1">
      <c r="A28" s="43"/>
      <c r="B28" s="60" t="s">
        <v>194</v>
      </c>
      <c r="C28" s="51">
        <v>258.46426539892701</v>
      </c>
      <c r="D28" s="50">
        <v>6.9016800959464302</v>
      </c>
      <c r="E28" s="51">
        <v>6.2303408578647304</v>
      </c>
      <c r="F28" s="51">
        <v>3.0004677341603498</v>
      </c>
      <c r="G28" s="51">
        <v>20.981630146164601</v>
      </c>
      <c r="H28" s="51">
        <v>5.3712970586698603</v>
      </c>
      <c r="I28" s="51">
        <v>37.7059814208747</v>
      </c>
      <c r="J28" s="51">
        <v>5.4109152297401897</v>
      </c>
      <c r="K28" s="51">
        <v>24.525584453793599</v>
      </c>
      <c r="L28" s="51">
        <v>5.1618456747403201</v>
      </c>
      <c r="M28" s="51">
        <v>7.4945297589722699</v>
      </c>
      <c r="N28" s="51">
        <v>3.7608768877118499</v>
      </c>
      <c r="O28" s="51">
        <v>3.06193336233008</v>
      </c>
      <c r="P28" s="705">
        <v>2.6815930414476301</v>
      </c>
      <c r="Q28" s="706">
        <v>263.939165049861</v>
      </c>
      <c r="R28" s="50">
        <v>4.1788656937503497</v>
      </c>
      <c r="S28" s="51">
        <v>4.1623369181183403</v>
      </c>
      <c r="T28" s="51">
        <v>2.1864099756990698</v>
      </c>
      <c r="U28" s="51">
        <v>15.454289965361699</v>
      </c>
      <c r="V28" s="51">
        <v>3.8893985460423002</v>
      </c>
      <c r="W28" s="51">
        <v>37.731036154148804</v>
      </c>
      <c r="X28" s="51">
        <v>4.7504978811103298</v>
      </c>
      <c r="Y28" s="51">
        <v>34.062769337060999</v>
      </c>
      <c r="Z28" s="51">
        <v>4.5505924953281101</v>
      </c>
      <c r="AA28" s="51">
        <v>8.0142279813800599</v>
      </c>
      <c r="AB28" s="51">
        <v>2.4921095685796901</v>
      </c>
      <c r="AC28" s="51">
        <v>0.57533964393010595</v>
      </c>
      <c r="AD28" s="744">
        <v>0.52492710422008404</v>
      </c>
      <c r="AE28" s="738">
        <v>277.96766178413401</v>
      </c>
      <c r="AF28" s="50">
        <v>0.93867521221105998</v>
      </c>
      <c r="AG28" s="51">
        <v>1.27157478185985</v>
      </c>
      <c r="AH28" s="51">
        <v>0.25855139899362301</v>
      </c>
      <c r="AI28" s="51">
        <v>10.0422328913911</v>
      </c>
      <c r="AJ28" s="51">
        <v>0.784864607664572</v>
      </c>
      <c r="AK28" s="51">
        <v>34.558404868068898</v>
      </c>
      <c r="AL28" s="51">
        <v>1.4874679938804301</v>
      </c>
      <c r="AM28" s="51">
        <v>42.253312635413302</v>
      </c>
      <c r="AN28" s="51">
        <v>1.5601970273735</v>
      </c>
      <c r="AO28" s="51">
        <v>11.1062175185423</v>
      </c>
      <c r="AP28" s="51">
        <v>0.83166097047062504</v>
      </c>
      <c r="AQ28" s="51">
        <v>0.76825730472453402</v>
      </c>
      <c r="AR28" s="51">
        <v>0.27948415149679201</v>
      </c>
      <c r="AS28" s="47"/>
      <c r="AT28" s="922"/>
      <c r="AU28" s="922"/>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row>
    <row r="29" spans="1:73" ht="12.75" customHeight="1" thickBot="1">
      <c r="B29" s="176" t="s">
        <v>25</v>
      </c>
      <c r="C29" s="527">
        <v>238.75512325654299</v>
      </c>
      <c r="D29" s="185">
        <v>2.1095220358958202</v>
      </c>
      <c r="E29" s="527">
        <v>17.609036821021999</v>
      </c>
      <c r="F29" s="527">
        <v>1.52573854605189</v>
      </c>
      <c r="G29" s="527">
        <v>21.617985169643699</v>
      </c>
      <c r="H29" s="527">
        <v>2.1313207382814698</v>
      </c>
      <c r="I29" s="527">
        <v>28.236353508620802</v>
      </c>
      <c r="J29" s="527">
        <v>2.3469729652047899</v>
      </c>
      <c r="K29" s="527">
        <v>24.253102626131099</v>
      </c>
      <c r="L29" s="527">
        <v>1.6306896793746699</v>
      </c>
      <c r="M29" s="527">
        <v>7.8393124467530404</v>
      </c>
      <c r="N29" s="527">
        <v>0.96986843361438502</v>
      </c>
      <c r="O29" s="527" t="s">
        <v>49</v>
      </c>
      <c r="P29" s="707" t="s">
        <v>235</v>
      </c>
      <c r="Q29" s="708">
        <v>281.606170013932</v>
      </c>
      <c r="R29" s="185">
        <v>2.8414509358061601</v>
      </c>
      <c r="S29" s="527">
        <v>3.29432358025693</v>
      </c>
      <c r="T29" s="527">
        <v>1.2797549992180499</v>
      </c>
      <c r="U29" s="527">
        <v>8.3774156893979193</v>
      </c>
      <c r="V29" s="527">
        <v>2.0677020265417001</v>
      </c>
      <c r="W29" s="527">
        <v>30.671964874608001</v>
      </c>
      <c r="X29" s="527">
        <v>3.5363706203723502</v>
      </c>
      <c r="Y29" s="527">
        <v>40.687101259747898</v>
      </c>
      <c r="Z29" s="527">
        <v>3.15544803996948</v>
      </c>
      <c r="AA29" s="527">
        <v>14.630646738286901</v>
      </c>
      <c r="AB29" s="527">
        <v>2.0723689582943998</v>
      </c>
      <c r="AC29" s="527">
        <v>2.33854785770234</v>
      </c>
      <c r="AD29" s="745">
        <v>0.94334593635212205</v>
      </c>
      <c r="AE29" s="739">
        <v>289.39565239137403</v>
      </c>
      <c r="AF29" s="185">
        <v>1.0171989131803401</v>
      </c>
      <c r="AG29" s="527">
        <v>1.06672325354863</v>
      </c>
      <c r="AH29" s="527">
        <v>0.236429598673814</v>
      </c>
      <c r="AI29" s="527">
        <v>7.54687513056819</v>
      </c>
      <c r="AJ29" s="527">
        <v>0.64545150621382597</v>
      </c>
      <c r="AK29" s="527">
        <v>28.4540145049837</v>
      </c>
      <c r="AL29" s="527">
        <v>1.2413476308064599</v>
      </c>
      <c r="AM29" s="527">
        <v>41.373758558118404</v>
      </c>
      <c r="AN29" s="527">
        <v>1.3916017662867199</v>
      </c>
      <c r="AO29" s="527">
        <v>19.291600177230698</v>
      </c>
      <c r="AP29" s="527">
        <v>0.81656302430240302</v>
      </c>
      <c r="AQ29" s="527">
        <v>2.2670283755504701</v>
      </c>
      <c r="AR29" s="527">
        <v>0.32575539009999899</v>
      </c>
      <c r="AS29" s="47"/>
      <c r="AT29" s="922"/>
      <c r="AU29" s="922"/>
    </row>
    <row r="30" spans="1:73" s="44" customFormat="1" ht="12.75" customHeight="1" thickBot="1">
      <c r="A30" s="43"/>
      <c r="B30" s="271" t="s">
        <v>23</v>
      </c>
      <c r="C30" s="528">
        <v>242.52324729944399</v>
      </c>
      <c r="D30" s="270">
        <v>0.80895863552727798</v>
      </c>
      <c r="E30" s="528">
        <v>14.2789539597679</v>
      </c>
      <c r="F30" s="528">
        <v>0.49321911485046599</v>
      </c>
      <c r="G30" s="528">
        <v>21.427508797148398</v>
      </c>
      <c r="H30" s="528">
        <v>0.70653550126727704</v>
      </c>
      <c r="I30" s="528">
        <v>33.2031105754062</v>
      </c>
      <c r="J30" s="528">
        <v>0.81563820027256895</v>
      </c>
      <c r="K30" s="528">
        <v>23.941492388667001</v>
      </c>
      <c r="L30" s="528">
        <v>0.68298995084014302</v>
      </c>
      <c r="M30" s="528">
        <v>6.5064123339054198</v>
      </c>
      <c r="N30" s="528">
        <v>0.40800221715676799</v>
      </c>
      <c r="O30" s="528">
        <v>0.64252194510513805</v>
      </c>
      <c r="P30" s="709">
        <v>0.15413347825819701</v>
      </c>
      <c r="Q30" s="710">
        <v>269.53483079311798</v>
      </c>
      <c r="R30" s="270">
        <v>0.78903250264904201</v>
      </c>
      <c r="S30" s="528">
        <v>4.6242916579079996</v>
      </c>
      <c r="T30" s="528">
        <v>0.36073629621881198</v>
      </c>
      <c r="U30" s="528">
        <v>13.3696386780057</v>
      </c>
      <c r="V30" s="528">
        <v>0.64683362226385099</v>
      </c>
      <c r="W30" s="528">
        <v>34.551467979529598</v>
      </c>
      <c r="X30" s="528">
        <v>0.92905899652305401</v>
      </c>
      <c r="Y30" s="528">
        <v>34.948220594925203</v>
      </c>
      <c r="Z30" s="528">
        <v>0.87996157738201197</v>
      </c>
      <c r="AA30" s="528">
        <v>11.3588215294624</v>
      </c>
      <c r="AB30" s="528">
        <v>0.53483396561178198</v>
      </c>
      <c r="AC30" s="528">
        <v>1.1475595601690201</v>
      </c>
      <c r="AD30" s="746">
        <v>0.179564447583866</v>
      </c>
      <c r="AE30" s="740">
        <v>272.610951305838</v>
      </c>
      <c r="AF30" s="270">
        <v>0.19786206715115101</v>
      </c>
      <c r="AG30" s="528">
        <v>3.6762861486267502</v>
      </c>
      <c r="AH30" s="528">
        <v>8.1417125428131995E-2</v>
      </c>
      <c r="AI30" s="528">
        <v>13.1395153516868</v>
      </c>
      <c r="AJ30" s="528">
        <v>0.154641516134429</v>
      </c>
      <c r="AK30" s="528">
        <v>33.364035019819298</v>
      </c>
      <c r="AL30" s="528">
        <v>0.213322106255253</v>
      </c>
      <c r="AM30" s="528">
        <v>36.402731707571299</v>
      </c>
      <c r="AN30" s="528">
        <v>0.22065414301105399</v>
      </c>
      <c r="AO30" s="528">
        <v>12.265838978428601</v>
      </c>
      <c r="AP30" s="528">
        <v>0.145074281045867</v>
      </c>
      <c r="AQ30" s="528">
        <v>1.1515927938671899</v>
      </c>
      <c r="AR30" s="528">
        <v>5.0205271218331099E-2</v>
      </c>
      <c r="AS30" s="47"/>
      <c r="AT30" s="922"/>
      <c r="AU30" s="922"/>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row>
    <row r="31" spans="1:73" ht="12.75" customHeight="1" thickBot="1">
      <c r="B31" s="292" t="s">
        <v>26</v>
      </c>
      <c r="C31" s="529">
        <v>243.59187542565101</v>
      </c>
      <c r="D31" s="294">
        <v>0.89203643884995298</v>
      </c>
      <c r="E31" s="529">
        <v>13.6663304706427</v>
      </c>
      <c r="F31" s="529">
        <v>0.508601030623406</v>
      </c>
      <c r="G31" s="529">
        <v>21.087287925855499</v>
      </c>
      <c r="H31" s="529">
        <v>0.74408015269928696</v>
      </c>
      <c r="I31" s="529">
        <v>33.704342643342201</v>
      </c>
      <c r="J31" s="529">
        <v>0.92330044908285103</v>
      </c>
      <c r="K31" s="529">
        <v>24.6683111137915</v>
      </c>
      <c r="L31" s="529">
        <v>0.78778933624097902</v>
      </c>
      <c r="M31" s="529">
        <v>6.2810023249513502</v>
      </c>
      <c r="N31" s="529">
        <v>0.50526962166372702</v>
      </c>
      <c r="O31" s="529">
        <v>0.59272552141670698</v>
      </c>
      <c r="P31" s="711">
        <v>0.19002766565153301</v>
      </c>
      <c r="Q31" s="712">
        <v>269.52833859440699</v>
      </c>
      <c r="R31" s="294">
        <v>0.84084653267295695</v>
      </c>
      <c r="S31" s="529">
        <v>4.3230052345873204</v>
      </c>
      <c r="T31" s="529">
        <v>0.38364637224271703</v>
      </c>
      <c r="U31" s="529">
        <v>13.474405910463799</v>
      </c>
      <c r="V31" s="529">
        <v>0.701361741486487</v>
      </c>
      <c r="W31" s="529">
        <v>34.764611264387</v>
      </c>
      <c r="X31" s="529">
        <v>0.97160402658622302</v>
      </c>
      <c r="Y31" s="529">
        <v>35.388270644433</v>
      </c>
      <c r="Z31" s="529">
        <v>0.91802845591150195</v>
      </c>
      <c r="AA31" s="529">
        <v>10.964829681592301</v>
      </c>
      <c r="AB31" s="529">
        <v>0.58922449172733604</v>
      </c>
      <c r="AC31" s="529">
        <v>1.08487726453665</v>
      </c>
      <c r="AD31" s="747">
        <v>0.19534126377988201</v>
      </c>
      <c r="AE31" s="741">
        <v>272.18561749749801</v>
      </c>
      <c r="AF31" s="294">
        <v>0.21869919922774</v>
      </c>
      <c r="AG31" s="529">
        <v>3.64049555241996</v>
      </c>
      <c r="AH31" s="529">
        <v>9.0638653551598003E-2</v>
      </c>
      <c r="AI31" s="529">
        <v>13.194396017641401</v>
      </c>
      <c r="AJ31" s="529">
        <v>0.17871783354403301</v>
      </c>
      <c r="AK31" s="529">
        <v>33.798725280915797</v>
      </c>
      <c r="AL31" s="529">
        <v>0.2447776358007</v>
      </c>
      <c r="AM31" s="529">
        <v>36.299386740686103</v>
      </c>
      <c r="AN31" s="529">
        <v>0.25592183379606298</v>
      </c>
      <c r="AO31" s="529">
        <v>11.987053335642599</v>
      </c>
      <c r="AP31" s="529">
        <v>0.16078961897292601</v>
      </c>
      <c r="AQ31" s="529">
        <v>1.0799430726942001</v>
      </c>
      <c r="AR31" s="529">
        <v>5.4229803240266702E-2</v>
      </c>
      <c r="AS31" s="47"/>
      <c r="AT31" s="922"/>
      <c r="AU31" s="922"/>
    </row>
    <row r="32" spans="1:73" ht="13.5" customHeight="1">
      <c r="B32" s="116"/>
      <c r="AS32" s="47"/>
      <c r="AT32" s="922"/>
      <c r="AU32" s="922"/>
    </row>
    <row r="33" spans="1:73" ht="12.75" customHeight="1">
      <c r="A33" s="39"/>
      <c r="B33" s="1150"/>
      <c r="C33" s="1150"/>
      <c r="D33" s="1150"/>
      <c r="E33" s="1150"/>
      <c r="F33" s="1150"/>
      <c r="G33" s="1150"/>
      <c r="H33" s="1150"/>
      <c r="I33" s="1150"/>
      <c r="AS33" s="47"/>
      <c r="AT33" s="922"/>
      <c r="AU33" s="922"/>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row>
    <row r="34" spans="1:73" s="958" customFormat="1" ht="12.75" customHeight="1">
      <c r="B34" s="1143" t="s">
        <v>653</v>
      </c>
      <c r="C34" s="1143"/>
      <c r="D34" s="1143"/>
      <c r="E34" s="1143"/>
      <c r="F34" s="1143"/>
      <c r="G34" s="1143"/>
      <c r="H34" s="1143"/>
      <c r="I34" s="1143"/>
      <c r="J34" s="1143"/>
      <c r="K34" s="1143"/>
      <c r="L34" s="114"/>
      <c r="M34" s="54"/>
      <c r="N34" s="114"/>
      <c r="O34" s="54"/>
      <c r="P34" s="114"/>
      <c r="Q34" s="54"/>
      <c r="R34" s="114"/>
      <c r="S34" s="54"/>
      <c r="T34" s="114"/>
      <c r="U34" s="54"/>
      <c r="V34" s="114"/>
      <c r="W34" s="54"/>
      <c r="X34" s="114"/>
      <c r="Y34" s="54"/>
      <c r="Z34" s="114"/>
      <c r="AA34" s="54"/>
      <c r="AB34" s="114"/>
      <c r="AC34" s="54"/>
      <c r="AD34" s="114"/>
      <c r="AE34" s="54"/>
      <c r="AF34" s="114"/>
      <c r="AG34" s="54"/>
      <c r="AH34" s="114"/>
      <c r="AI34" s="54"/>
      <c r="AJ34" s="114"/>
      <c r="AK34" s="54"/>
      <c r="AL34" s="114"/>
      <c r="AM34" s="54"/>
      <c r="AN34" s="114"/>
      <c r="AO34" s="54"/>
      <c r="AP34" s="114"/>
      <c r="AQ34" s="54"/>
      <c r="AR34" s="114"/>
      <c r="AS34" s="47"/>
      <c r="AT34" s="922"/>
      <c r="AU34" s="922"/>
    </row>
    <row r="35" spans="1:73" ht="12.75" customHeight="1" thickBot="1">
      <c r="A35" s="39"/>
      <c r="AS35" s="47"/>
      <c r="AT35" s="922"/>
      <c r="AU35" s="922"/>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row>
    <row r="36" spans="1:73" ht="12.75" customHeight="1" thickBot="1">
      <c r="A36" s="39"/>
      <c r="B36" s="115" t="s">
        <v>75</v>
      </c>
      <c r="C36" s="1144" t="s">
        <v>310</v>
      </c>
      <c r="D36" s="1145"/>
      <c r="E36" s="1145"/>
      <c r="F36" s="1145"/>
      <c r="G36" s="1145"/>
      <c r="H36" s="1145"/>
      <c r="I36" s="1145"/>
      <c r="J36" s="1145"/>
      <c r="K36" s="1145"/>
      <c r="L36" s="1145"/>
      <c r="M36" s="1145"/>
      <c r="N36" s="1145"/>
      <c r="O36" s="1145"/>
      <c r="P36" s="1146"/>
      <c r="Q36" s="1147" t="s">
        <v>309</v>
      </c>
      <c r="R36" s="1145"/>
      <c r="S36" s="1145"/>
      <c r="T36" s="1145"/>
      <c r="U36" s="1145"/>
      <c r="V36" s="1145"/>
      <c r="W36" s="1145"/>
      <c r="X36" s="1145"/>
      <c r="Y36" s="1145"/>
      <c r="Z36" s="1145"/>
      <c r="AA36" s="1145"/>
      <c r="AB36" s="1145"/>
      <c r="AC36" s="1145"/>
      <c r="AD36" s="1146"/>
      <c r="AE36" s="1147" t="s">
        <v>308</v>
      </c>
      <c r="AF36" s="1145"/>
      <c r="AG36" s="1145"/>
      <c r="AH36" s="1145"/>
      <c r="AI36" s="1145"/>
      <c r="AJ36" s="1145"/>
      <c r="AK36" s="1145"/>
      <c r="AL36" s="1145"/>
      <c r="AM36" s="1145"/>
      <c r="AN36" s="1145"/>
      <c r="AO36" s="1145"/>
      <c r="AP36" s="1145"/>
      <c r="AQ36" s="1145"/>
      <c r="AR36" s="1148"/>
      <c r="AS36" s="47"/>
      <c r="AT36" s="922"/>
      <c r="AU36" s="922"/>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row>
    <row r="37" spans="1:73" ht="26.4" customHeight="1" thickBot="1">
      <c r="A37" s="39"/>
      <c r="B37" s="174"/>
      <c r="C37" s="700" t="s">
        <v>6</v>
      </c>
      <c r="D37" s="181" t="s">
        <v>31</v>
      </c>
      <c r="E37" s="700" t="s">
        <v>284</v>
      </c>
      <c r="F37" s="700" t="s">
        <v>31</v>
      </c>
      <c r="G37" s="700" t="s">
        <v>265</v>
      </c>
      <c r="H37" s="700" t="s">
        <v>31</v>
      </c>
      <c r="I37" s="700" t="s">
        <v>264</v>
      </c>
      <c r="J37" s="700" t="s">
        <v>31</v>
      </c>
      <c r="K37" s="55" t="s">
        <v>263</v>
      </c>
      <c r="L37" s="93" t="s">
        <v>31</v>
      </c>
      <c r="M37" s="55" t="s">
        <v>262</v>
      </c>
      <c r="N37" s="93" t="s">
        <v>31</v>
      </c>
      <c r="O37" s="55" t="s">
        <v>261</v>
      </c>
      <c r="P37" s="735" t="s">
        <v>31</v>
      </c>
      <c r="Q37" s="702" t="s">
        <v>6</v>
      </c>
      <c r="R37" s="181" t="s">
        <v>31</v>
      </c>
      <c r="S37" s="700" t="s">
        <v>284</v>
      </c>
      <c r="T37" s="700" t="s">
        <v>31</v>
      </c>
      <c r="U37" s="700" t="s">
        <v>265</v>
      </c>
      <c r="V37" s="700" t="s">
        <v>31</v>
      </c>
      <c r="W37" s="700" t="s">
        <v>264</v>
      </c>
      <c r="X37" s="700" t="s">
        <v>31</v>
      </c>
      <c r="Y37" s="55" t="s">
        <v>263</v>
      </c>
      <c r="Z37" s="93" t="s">
        <v>31</v>
      </c>
      <c r="AA37" s="55" t="s">
        <v>262</v>
      </c>
      <c r="AB37" s="93" t="s">
        <v>31</v>
      </c>
      <c r="AC37" s="55" t="s">
        <v>261</v>
      </c>
      <c r="AD37" s="742" t="s">
        <v>31</v>
      </c>
      <c r="AE37" s="736" t="s">
        <v>6</v>
      </c>
      <c r="AF37" s="181" t="s">
        <v>31</v>
      </c>
      <c r="AG37" s="700" t="s">
        <v>284</v>
      </c>
      <c r="AH37" s="700" t="s">
        <v>31</v>
      </c>
      <c r="AI37" s="700" t="s">
        <v>265</v>
      </c>
      <c r="AJ37" s="700" t="s">
        <v>31</v>
      </c>
      <c r="AK37" s="700" t="s">
        <v>264</v>
      </c>
      <c r="AL37" s="700" t="s">
        <v>31</v>
      </c>
      <c r="AM37" s="55" t="s">
        <v>263</v>
      </c>
      <c r="AN37" s="93" t="s">
        <v>31</v>
      </c>
      <c r="AO37" s="55" t="s">
        <v>262</v>
      </c>
      <c r="AP37" s="93" t="s">
        <v>31</v>
      </c>
      <c r="AQ37" s="55" t="s">
        <v>261</v>
      </c>
      <c r="AR37" s="93" t="s">
        <v>31</v>
      </c>
      <c r="AS37" s="47"/>
      <c r="AT37" s="922"/>
      <c r="AU37" s="922"/>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row>
    <row r="38" spans="1:73" ht="12.75" customHeight="1" thickBot="1">
      <c r="A38" s="39"/>
      <c r="B38" s="808" t="s">
        <v>10</v>
      </c>
      <c r="C38" s="835">
        <v>247.520785936831</v>
      </c>
      <c r="D38" s="810">
        <v>1.9988489858309899</v>
      </c>
      <c r="E38" s="835">
        <v>7.4671762395383103</v>
      </c>
      <c r="F38" s="835">
        <v>1.2574913148667199</v>
      </c>
      <c r="G38" s="835">
        <v>24.667713936082102</v>
      </c>
      <c r="H38" s="835">
        <v>2.0024987306075102</v>
      </c>
      <c r="I38" s="835">
        <v>39.818269220445899</v>
      </c>
      <c r="J38" s="835">
        <v>2.8130858770956402</v>
      </c>
      <c r="K38" s="835">
        <v>23.1224038815655</v>
      </c>
      <c r="L38" s="835">
        <v>1.72376933536566</v>
      </c>
      <c r="M38" s="835">
        <v>4.8077511641081703</v>
      </c>
      <c r="N38" s="835">
        <v>0.88947408032092701</v>
      </c>
      <c r="O38" s="835" t="s">
        <v>49</v>
      </c>
      <c r="P38" s="919" t="s">
        <v>235</v>
      </c>
      <c r="Q38" s="920">
        <v>270.65688196439697</v>
      </c>
      <c r="R38" s="810">
        <v>2.1186909855034002</v>
      </c>
      <c r="S38" s="835">
        <v>3.1103714703580301</v>
      </c>
      <c r="T38" s="835">
        <v>0.91787852849089202</v>
      </c>
      <c r="U38" s="835">
        <v>12.3031716896137</v>
      </c>
      <c r="V38" s="835">
        <v>1.80884781636074</v>
      </c>
      <c r="W38" s="835">
        <v>36.341105373614504</v>
      </c>
      <c r="X38" s="835">
        <v>2.4043696682663001</v>
      </c>
      <c r="Y38" s="835">
        <v>38.287868397513101</v>
      </c>
      <c r="Z38" s="835">
        <v>2.5980530054412099</v>
      </c>
      <c r="AA38" s="835">
        <v>9.4708795154931096</v>
      </c>
      <c r="AB38" s="835">
        <v>1.3997925184787701</v>
      </c>
      <c r="AC38" s="835" t="s">
        <v>49</v>
      </c>
      <c r="AD38" s="923" t="s">
        <v>235</v>
      </c>
      <c r="AE38" s="924">
        <v>276.30205259376299</v>
      </c>
      <c r="AF38" s="810">
        <v>1.1199767202313</v>
      </c>
      <c r="AG38" s="835">
        <v>2.0480914963097598</v>
      </c>
      <c r="AH38" s="835">
        <v>0.34051338073910098</v>
      </c>
      <c r="AI38" s="835">
        <v>11.925833238008799</v>
      </c>
      <c r="AJ38" s="835">
        <v>0.75837259487118303</v>
      </c>
      <c r="AK38" s="835">
        <v>32.490499849897702</v>
      </c>
      <c r="AL38" s="835">
        <v>1.25269890906057</v>
      </c>
      <c r="AM38" s="835">
        <v>40.827764851096298</v>
      </c>
      <c r="AN38" s="835">
        <v>1.1939228768538299</v>
      </c>
      <c r="AO38" s="835">
        <v>12.113047926019499</v>
      </c>
      <c r="AP38" s="835">
        <v>0.85854420137710896</v>
      </c>
      <c r="AQ38" s="835">
        <v>0.59476263866802304</v>
      </c>
      <c r="AR38" s="835">
        <v>0.212878600465148</v>
      </c>
      <c r="AS38" s="47"/>
      <c r="AT38" s="922"/>
      <c r="AU38" s="922"/>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row>
    <row r="39" spans="1:73" ht="12.75" customHeight="1" thickBot="1">
      <c r="A39" s="39"/>
      <c r="B39" s="807" t="s">
        <v>9</v>
      </c>
      <c r="C39" s="51">
        <v>274.24364607931602</v>
      </c>
      <c r="D39" s="50">
        <v>1.5037621355651201</v>
      </c>
      <c r="E39" s="51">
        <v>5.4822224884089401</v>
      </c>
      <c r="F39" s="51">
        <v>0.56239208468380297</v>
      </c>
      <c r="G39" s="51">
        <v>10.734325548859101</v>
      </c>
      <c r="H39" s="51">
        <v>0.88560093108132998</v>
      </c>
      <c r="I39" s="51">
        <v>30.6730145243686</v>
      </c>
      <c r="J39" s="51">
        <v>1.4448137568019099</v>
      </c>
      <c r="K39" s="51">
        <v>37.040513886163602</v>
      </c>
      <c r="L39" s="51">
        <v>1.4092675974825699</v>
      </c>
      <c r="M39" s="51">
        <v>14.6319577348818</v>
      </c>
      <c r="N39" s="51">
        <v>1.10349460160452</v>
      </c>
      <c r="O39" s="51">
        <v>1.43796581731788</v>
      </c>
      <c r="P39" s="705">
        <v>0.46199401967438503</v>
      </c>
      <c r="Q39" s="706">
        <v>287.65289827829002</v>
      </c>
      <c r="R39" s="50">
        <v>2.2346368608675</v>
      </c>
      <c r="S39" s="51">
        <v>1.74782528379159</v>
      </c>
      <c r="T39" s="51">
        <v>0.80991729334259799</v>
      </c>
      <c r="U39" s="51">
        <v>7.6790499277811204</v>
      </c>
      <c r="V39" s="51">
        <v>1.3321817385536701</v>
      </c>
      <c r="W39" s="51">
        <v>25.850538281261699</v>
      </c>
      <c r="X39" s="51">
        <v>2.56168917300357</v>
      </c>
      <c r="Y39" s="51">
        <v>45.4908777981748</v>
      </c>
      <c r="Z39" s="51">
        <v>3.0375677640481702</v>
      </c>
      <c r="AA39" s="51">
        <v>17.912944282557199</v>
      </c>
      <c r="AB39" s="51">
        <v>2.3154702815061401</v>
      </c>
      <c r="AC39" s="51">
        <v>1.3187644264335401</v>
      </c>
      <c r="AD39" s="744">
        <v>0.572588760645241</v>
      </c>
      <c r="AE39" s="738">
        <v>283.32605814266401</v>
      </c>
      <c r="AF39" s="50">
        <v>1.0933000898924801</v>
      </c>
      <c r="AG39" s="51">
        <v>1.84263873661119</v>
      </c>
      <c r="AH39" s="51">
        <v>0.35634225880707698</v>
      </c>
      <c r="AI39" s="51">
        <v>9.1987428259691999</v>
      </c>
      <c r="AJ39" s="51">
        <v>0.71243924856150898</v>
      </c>
      <c r="AK39" s="51">
        <v>29.888677316586602</v>
      </c>
      <c r="AL39" s="51">
        <v>0.960482460293966</v>
      </c>
      <c r="AM39" s="51">
        <v>41.186032476701101</v>
      </c>
      <c r="AN39" s="51">
        <v>1.1234900618058199</v>
      </c>
      <c r="AO39" s="51">
        <v>16.609015536210801</v>
      </c>
      <c r="AP39" s="51">
        <v>0.91387107796505695</v>
      </c>
      <c r="AQ39" s="51">
        <v>1.2748931079211301</v>
      </c>
      <c r="AR39" s="51">
        <v>0.28779776976592503</v>
      </c>
      <c r="AS39" s="47"/>
      <c r="AT39" s="922"/>
      <c r="AU39" s="922"/>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row>
    <row r="40" spans="1:73" ht="12.75" customHeight="1" thickBot="1">
      <c r="A40" s="39"/>
      <c r="B40" s="175" t="s">
        <v>11</v>
      </c>
      <c r="C40" s="49">
        <v>247.921916607459</v>
      </c>
      <c r="D40" s="48">
        <v>2.0131995653242098</v>
      </c>
      <c r="E40" s="49">
        <v>9.2878727680794295</v>
      </c>
      <c r="F40" s="49">
        <v>1.1679038233485499</v>
      </c>
      <c r="G40" s="49">
        <v>22.5088263067789</v>
      </c>
      <c r="H40" s="49">
        <v>1.7938704901995399</v>
      </c>
      <c r="I40" s="49">
        <v>37.517322182433503</v>
      </c>
      <c r="J40" s="49">
        <v>2.1285761768267299</v>
      </c>
      <c r="K40" s="49">
        <v>24.713079346199201</v>
      </c>
      <c r="L40" s="49">
        <v>2.1696908545032101</v>
      </c>
      <c r="M40" s="49">
        <v>5.8254335767713901</v>
      </c>
      <c r="N40" s="49">
        <v>0.88186776081405005</v>
      </c>
      <c r="O40" s="49" t="s">
        <v>49</v>
      </c>
      <c r="P40" s="703" t="s">
        <v>235</v>
      </c>
      <c r="Q40" s="704">
        <v>270.91237331387299</v>
      </c>
      <c r="R40" s="48">
        <v>2.30180881443912</v>
      </c>
      <c r="S40" s="49">
        <v>1.27358223683946</v>
      </c>
      <c r="T40" s="49">
        <v>0.74105665369283802</v>
      </c>
      <c r="U40" s="49">
        <v>13.172994374549299</v>
      </c>
      <c r="V40" s="49">
        <v>2.14439981925441</v>
      </c>
      <c r="W40" s="49">
        <v>37.993051613840798</v>
      </c>
      <c r="X40" s="49">
        <v>3.1379823761899299</v>
      </c>
      <c r="Y40" s="49">
        <v>39.936706228751397</v>
      </c>
      <c r="Z40" s="49">
        <v>3.0600269254456198</v>
      </c>
      <c r="AA40" s="49">
        <v>7.54351965756236</v>
      </c>
      <c r="AB40" s="49">
        <v>1.7668793865508601</v>
      </c>
      <c r="AC40" s="49" t="s">
        <v>49</v>
      </c>
      <c r="AD40" s="743" t="s">
        <v>235</v>
      </c>
      <c r="AE40" s="737">
        <v>274.84866183509502</v>
      </c>
      <c r="AF40" s="48">
        <v>0.78146919509728996</v>
      </c>
      <c r="AG40" s="49">
        <v>0.90515198588655099</v>
      </c>
      <c r="AH40" s="49">
        <v>0.28129955525488998</v>
      </c>
      <c r="AI40" s="49">
        <v>10.6234364570242</v>
      </c>
      <c r="AJ40" s="49">
        <v>0.82905999948712605</v>
      </c>
      <c r="AK40" s="49">
        <v>37.876032998017202</v>
      </c>
      <c r="AL40" s="49">
        <v>1.1331802394203701</v>
      </c>
      <c r="AM40" s="49">
        <v>41.220486261479799</v>
      </c>
      <c r="AN40" s="49">
        <v>1.0050308913924999</v>
      </c>
      <c r="AO40" s="49">
        <v>9.0555981638955405</v>
      </c>
      <c r="AP40" s="49">
        <v>0.59819877859429105</v>
      </c>
      <c r="AQ40" s="49" t="s">
        <v>49</v>
      </c>
      <c r="AR40" s="49" t="s">
        <v>235</v>
      </c>
      <c r="AS40" s="47"/>
      <c r="AT40" s="922"/>
      <c r="AU40" s="922"/>
      <c r="AV40" s="511"/>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row>
    <row r="41" spans="1:73" ht="12.75" customHeight="1" thickBot="1">
      <c r="A41" s="39"/>
      <c r="B41" s="60" t="s">
        <v>12</v>
      </c>
      <c r="C41" s="51">
        <v>262.884972229754</v>
      </c>
      <c r="D41" s="50">
        <v>1.2306334130400101</v>
      </c>
      <c r="E41" s="51">
        <v>6.9795816640122501</v>
      </c>
      <c r="F41" s="51">
        <v>0.595466993252454</v>
      </c>
      <c r="G41" s="51">
        <v>16.050805047948099</v>
      </c>
      <c r="H41" s="51">
        <v>0.85818465519895104</v>
      </c>
      <c r="I41" s="51">
        <v>33.213397430051202</v>
      </c>
      <c r="J41" s="51">
        <v>1.1878259240698801</v>
      </c>
      <c r="K41" s="51">
        <v>32.560488207927499</v>
      </c>
      <c r="L41" s="51">
        <v>1.1685721247624501</v>
      </c>
      <c r="M41" s="51">
        <v>10.4182029053925</v>
      </c>
      <c r="N41" s="51">
        <v>0.87213192492912195</v>
      </c>
      <c r="O41" s="51">
        <v>0.77752474466843902</v>
      </c>
      <c r="P41" s="705">
        <v>0.24141448386550901</v>
      </c>
      <c r="Q41" s="706">
        <v>284.41965386790599</v>
      </c>
      <c r="R41" s="50">
        <v>1.94519574407735</v>
      </c>
      <c r="S41" s="51">
        <v>1.39131951709513</v>
      </c>
      <c r="T41" s="51">
        <v>0.44057654275342301</v>
      </c>
      <c r="U41" s="51">
        <v>8.3528822527856406</v>
      </c>
      <c r="V41" s="51">
        <v>1.4548332653684</v>
      </c>
      <c r="W41" s="51">
        <v>29.5526459715255</v>
      </c>
      <c r="X41" s="51">
        <v>2.1047391428666899</v>
      </c>
      <c r="Y41" s="51">
        <v>43.251523970353503</v>
      </c>
      <c r="Z41" s="51">
        <v>2.38476526401955</v>
      </c>
      <c r="AA41" s="51">
        <v>16.466454308793299</v>
      </c>
      <c r="AB41" s="51">
        <v>1.86011362342497</v>
      </c>
      <c r="AC41" s="51">
        <v>0.98517397944685103</v>
      </c>
      <c r="AD41" s="744">
        <v>0.59269679781639095</v>
      </c>
      <c r="AE41" s="738">
        <v>277.95165640070297</v>
      </c>
      <c r="AF41" s="50">
        <v>0.68956721673611399</v>
      </c>
      <c r="AG41" s="51">
        <v>2.4289001062522999</v>
      </c>
      <c r="AH41" s="51">
        <v>0.23910131690483699</v>
      </c>
      <c r="AI41" s="51">
        <v>11.333424210417601</v>
      </c>
      <c r="AJ41" s="51">
        <v>0.490119285618487</v>
      </c>
      <c r="AK41" s="51">
        <v>31.718549889478101</v>
      </c>
      <c r="AL41" s="51">
        <v>0.78152880594171403</v>
      </c>
      <c r="AM41" s="51">
        <v>39.663479224121602</v>
      </c>
      <c r="AN41" s="51">
        <v>0.93096478448255404</v>
      </c>
      <c r="AO41" s="51">
        <v>13.8060815338041</v>
      </c>
      <c r="AP41" s="51">
        <v>0.65306834364326305</v>
      </c>
      <c r="AQ41" s="51">
        <v>1.04956503592631</v>
      </c>
      <c r="AR41" s="51">
        <v>0.19185598654635599</v>
      </c>
      <c r="AS41" s="47"/>
      <c r="AT41" s="922"/>
      <c r="AU41" s="922"/>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row>
    <row r="42" spans="1:73" ht="12.75" customHeight="1" thickBot="1">
      <c r="A42" s="39"/>
      <c r="B42" s="175" t="s">
        <v>14</v>
      </c>
      <c r="C42" s="49">
        <v>255.51</v>
      </c>
      <c r="D42" s="48">
        <v>3.0835133937741301</v>
      </c>
      <c r="E42" s="49">
        <v>6.37</v>
      </c>
      <c r="F42" s="49">
        <v>2.5806109652059899</v>
      </c>
      <c r="G42" s="49">
        <v>16.760000000000002</v>
      </c>
      <c r="H42" s="49">
        <v>3.2680022690941302</v>
      </c>
      <c r="I42" s="49">
        <v>40.6</v>
      </c>
      <c r="J42" s="49">
        <v>4.5350680547802504</v>
      </c>
      <c r="K42" s="49">
        <v>32.35</v>
      </c>
      <c r="L42" s="49">
        <v>4.0307107812460599</v>
      </c>
      <c r="M42" s="49">
        <v>3.85</v>
      </c>
      <c r="N42" s="49">
        <v>1.66876287859075</v>
      </c>
      <c r="O42" s="49" t="s">
        <v>49</v>
      </c>
      <c r="P42" s="703" t="s">
        <v>235</v>
      </c>
      <c r="Q42" s="704">
        <v>266.2</v>
      </c>
      <c r="R42" s="48">
        <v>3.2140547208907702</v>
      </c>
      <c r="S42" s="49">
        <v>0.84</v>
      </c>
      <c r="T42" s="49">
        <v>0.99812534066232494</v>
      </c>
      <c r="U42" s="49">
        <v>14.09</v>
      </c>
      <c r="V42" s="49">
        <v>3.9344435319548099</v>
      </c>
      <c r="W42" s="49">
        <v>45.28</v>
      </c>
      <c r="X42" s="49">
        <v>5.0342709355556403</v>
      </c>
      <c r="Y42" s="49">
        <v>33.53</v>
      </c>
      <c r="Z42" s="49">
        <v>4.3538777774486599</v>
      </c>
      <c r="AA42" s="49">
        <v>6.2</v>
      </c>
      <c r="AB42" s="49">
        <v>2.51064101794696</v>
      </c>
      <c r="AC42" s="49" t="s">
        <v>49</v>
      </c>
      <c r="AD42" s="743" t="s">
        <v>235</v>
      </c>
      <c r="AE42" s="737">
        <v>270.22000000000003</v>
      </c>
      <c r="AF42" s="48">
        <v>0.79023823672710902</v>
      </c>
      <c r="AG42" s="49">
        <v>1.54</v>
      </c>
      <c r="AH42" s="49">
        <v>0.29647843832792398</v>
      </c>
      <c r="AI42" s="49">
        <v>12.03</v>
      </c>
      <c r="AJ42" s="49">
        <v>0.61112333187025503</v>
      </c>
      <c r="AK42" s="49">
        <v>39.700000000000003</v>
      </c>
      <c r="AL42" s="49">
        <v>1.1934140882658899</v>
      </c>
      <c r="AM42" s="49">
        <v>39.97</v>
      </c>
      <c r="AN42" s="49">
        <v>1.2074821472022299</v>
      </c>
      <c r="AO42" s="49">
        <v>6.53</v>
      </c>
      <c r="AP42" s="49">
        <v>0.53927698504962696</v>
      </c>
      <c r="AQ42" s="49" t="s">
        <v>49</v>
      </c>
      <c r="AR42" s="49" t="s">
        <v>235</v>
      </c>
      <c r="AS42" s="47"/>
      <c r="AT42" s="922"/>
      <c r="AU42" s="922"/>
      <c r="AV42" s="511"/>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row>
    <row r="43" spans="1:73" ht="12.75" customHeight="1" thickBot="1">
      <c r="A43" s="39"/>
      <c r="B43" s="60" t="s">
        <v>13</v>
      </c>
      <c r="C43" s="51">
        <v>229.63283108409101</v>
      </c>
      <c r="D43" s="50">
        <v>6.7343476534888103</v>
      </c>
      <c r="E43" s="51">
        <v>16.311876418161599</v>
      </c>
      <c r="F43" s="51">
        <v>4.3039888184781301</v>
      </c>
      <c r="G43" s="51">
        <v>23.560109397091399</v>
      </c>
      <c r="H43" s="51">
        <v>7.5462389282181599</v>
      </c>
      <c r="I43" s="51">
        <v>43.040511362189598</v>
      </c>
      <c r="J43" s="51">
        <v>9.3899010541234205</v>
      </c>
      <c r="K43" s="51">
        <v>15.1936959520822</v>
      </c>
      <c r="L43" s="51">
        <v>6.79491296740916</v>
      </c>
      <c r="M43" s="51">
        <v>1.89380687047518</v>
      </c>
      <c r="N43" s="51">
        <v>1.74343195793719</v>
      </c>
      <c r="O43" s="51" t="s">
        <v>49</v>
      </c>
      <c r="P43" s="705" t="s">
        <v>235</v>
      </c>
      <c r="Q43" s="706">
        <v>268.88608534586501</v>
      </c>
      <c r="R43" s="50">
        <v>6.1904274161390003</v>
      </c>
      <c r="S43" s="51">
        <v>3.5995526317497601</v>
      </c>
      <c r="T43" s="51">
        <v>2.8555937233558999</v>
      </c>
      <c r="U43" s="51">
        <v>11.403059700130701</v>
      </c>
      <c r="V43" s="51">
        <v>4.7936148977825903</v>
      </c>
      <c r="W43" s="51">
        <v>36.562445287515501</v>
      </c>
      <c r="X43" s="51">
        <v>8.3139640176010694</v>
      </c>
      <c r="Y43" s="51">
        <v>41.454071423121597</v>
      </c>
      <c r="Z43" s="51">
        <v>8.1134754902594892</v>
      </c>
      <c r="AA43" s="51">
        <v>6.9808709574824697</v>
      </c>
      <c r="AB43" s="51">
        <v>4.2835530209327102</v>
      </c>
      <c r="AC43" s="51" t="s">
        <v>49</v>
      </c>
      <c r="AD43" s="744" t="s">
        <v>235</v>
      </c>
      <c r="AE43" s="738">
        <v>273.28386632536501</v>
      </c>
      <c r="AF43" s="50">
        <v>0.58598258865956898</v>
      </c>
      <c r="AG43" s="51">
        <v>2.0187930284459998</v>
      </c>
      <c r="AH43" s="51">
        <v>0.204719496093171</v>
      </c>
      <c r="AI43" s="51">
        <v>10.411597104263</v>
      </c>
      <c r="AJ43" s="51">
        <v>0.537124625850667</v>
      </c>
      <c r="AK43" s="51">
        <v>37.056806306442297</v>
      </c>
      <c r="AL43" s="51">
        <v>0.87725951849335104</v>
      </c>
      <c r="AM43" s="51">
        <v>42.263028295710399</v>
      </c>
      <c r="AN43" s="51">
        <v>0.94692210937341803</v>
      </c>
      <c r="AO43" s="51">
        <v>8.0223684764761494</v>
      </c>
      <c r="AP43" s="51">
        <v>0.52689481421213002</v>
      </c>
      <c r="AQ43" s="51" t="s">
        <v>49</v>
      </c>
      <c r="AR43" s="51" t="s">
        <v>235</v>
      </c>
      <c r="AS43" s="47"/>
      <c r="AT43" s="922"/>
      <c r="AU43" s="922"/>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row>
    <row r="44" spans="1:73" ht="12.75" customHeight="1" thickBot="1">
      <c r="A44" s="39"/>
      <c r="B44" s="175" t="s">
        <v>15</v>
      </c>
      <c r="C44" s="49">
        <v>234.51362424930301</v>
      </c>
      <c r="D44" s="48">
        <v>1.79672348330009</v>
      </c>
      <c r="E44" s="49">
        <v>17.298941940292199</v>
      </c>
      <c r="F44" s="49">
        <v>1.17429784225238</v>
      </c>
      <c r="G44" s="49">
        <v>23.291822413707099</v>
      </c>
      <c r="H44" s="49">
        <v>1.53365470603369</v>
      </c>
      <c r="I44" s="49">
        <v>32.552285426411302</v>
      </c>
      <c r="J44" s="49">
        <v>1.61196886047329</v>
      </c>
      <c r="K44" s="49">
        <v>21.9071426634594</v>
      </c>
      <c r="L44" s="49">
        <v>1.5086013163336001</v>
      </c>
      <c r="M44" s="49">
        <v>4.8713277718166701</v>
      </c>
      <c r="N44" s="49">
        <v>0.68825447609476098</v>
      </c>
      <c r="O44" s="49" t="s">
        <v>49</v>
      </c>
      <c r="P44" s="703" t="s">
        <v>235</v>
      </c>
      <c r="Q44" s="704">
        <v>277.729786231312</v>
      </c>
      <c r="R44" s="48">
        <v>3.36019311904177</v>
      </c>
      <c r="S44" s="49">
        <v>3.3975915752283998</v>
      </c>
      <c r="T44" s="49">
        <v>1.3179801421723301</v>
      </c>
      <c r="U44" s="49">
        <v>8.7204024095894503</v>
      </c>
      <c r="V44" s="49">
        <v>2.3842896768522199</v>
      </c>
      <c r="W44" s="49">
        <v>30.631747319582999</v>
      </c>
      <c r="X44" s="49">
        <v>3.6907833640517902</v>
      </c>
      <c r="Y44" s="49">
        <v>44.153685218339398</v>
      </c>
      <c r="Z44" s="49">
        <v>3.4412452687769299</v>
      </c>
      <c r="AA44" s="49">
        <v>12.5127460788308</v>
      </c>
      <c r="AB44" s="49">
        <v>2.4489654246376702</v>
      </c>
      <c r="AC44" s="49">
        <v>0.58382739842893105</v>
      </c>
      <c r="AD44" s="743">
        <v>0.76911083523099799</v>
      </c>
      <c r="AE44" s="737">
        <v>275.15420937959999</v>
      </c>
      <c r="AF44" s="48">
        <v>0.71934878397975999</v>
      </c>
      <c r="AG44" s="49">
        <v>2.0759510689860798</v>
      </c>
      <c r="AH44" s="49">
        <v>0.28406273140849297</v>
      </c>
      <c r="AI44" s="49">
        <v>10.623583292141401</v>
      </c>
      <c r="AJ44" s="49">
        <v>0.59778850644480996</v>
      </c>
      <c r="AK44" s="49">
        <v>34.537777152623399</v>
      </c>
      <c r="AL44" s="49">
        <v>0.93116386456724798</v>
      </c>
      <c r="AM44" s="49">
        <v>42.222184229246402</v>
      </c>
      <c r="AN44" s="49">
        <v>0.93467523007670406</v>
      </c>
      <c r="AO44" s="49">
        <v>10.1345184506946</v>
      </c>
      <c r="AP44" s="49">
        <v>0.59658297878733002</v>
      </c>
      <c r="AQ44" s="49" t="s">
        <v>49</v>
      </c>
      <c r="AR44" s="49" t="s">
        <v>235</v>
      </c>
      <c r="AS44" s="47"/>
      <c r="AT44" s="922"/>
      <c r="AU44" s="922"/>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row>
    <row r="45" spans="1:73" ht="12.75" customHeight="1" thickBot="1">
      <c r="A45" s="39"/>
      <c r="B45" s="60" t="s">
        <v>197</v>
      </c>
      <c r="C45" s="51">
        <v>246.405414614439</v>
      </c>
      <c r="D45" s="50">
        <v>3.2629590975648299</v>
      </c>
      <c r="E45" s="51">
        <v>12.928852869938</v>
      </c>
      <c r="F45" s="51">
        <v>2.0804887385646702</v>
      </c>
      <c r="G45" s="51">
        <v>22.195920083033801</v>
      </c>
      <c r="H45" s="51">
        <v>2.0202870511190798</v>
      </c>
      <c r="I45" s="51">
        <v>32.447219087090097</v>
      </c>
      <c r="J45" s="51">
        <v>2.9640300589222499</v>
      </c>
      <c r="K45" s="51">
        <v>24.733982736307301</v>
      </c>
      <c r="L45" s="51">
        <v>2.2521689377083001</v>
      </c>
      <c r="M45" s="51">
        <v>7.2533836435627004</v>
      </c>
      <c r="N45" s="51">
        <v>1.2877749874182101</v>
      </c>
      <c r="O45" s="51" t="s">
        <v>49</v>
      </c>
      <c r="P45" s="705" t="s">
        <v>235</v>
      </c>
      <c r="Q45" s="706">
        <v>271.48340794070498</v>
      </c>
      <c r="R45" s="50">
        <v>3.75486037434634</v>
      </c>
      <c r="S45" s="51">
        <v>3.4201156720598598</v>
      </c>
      <c r="T45" s="51">
        <v>1.3408393428324601</v>
      </c>
      <c r="U45" s="51">
        <v>14.3570888154283</v>
      </c>
      <c r="V45" s="51">
        <v>2.89283981798348</v>
      </c>
      <c r="W45" s="51">
        <v>34.528338258644901</v>
      </c>
      <c r="X45" s="51">
        <v>3.8735626615564702</v>
      </c>
      <c r="Y45" s="51">
        <v>33.7775422452222</v>
      </c>
      <c r="Z45" s="51">
        <v>3.7638089231093899</v>
      </c>
      <c r="AA45" s="51">
        <v>13.050905986086899</v>
      </c>
      <c r="AB45" s="51">
        <v>2.5878403742576501</v>
      </c>
      <c r="AC45" s="51">
        <v>0.86600902255783596</v>
      </c>
      <c r="AD45" s="744">
        <v>0.83615971274691003</v>
      </c>
      <c r="AE45" s="738">
        <v>275.37301958001302</v>
      </c>
      <c r="AF45" s="50">
        <v>1.22207893480228</v>
      </c>
      <c r="AG45" s="51">
        <v>2.0403096238830498</v>
      </c>
      <c r="AH45" s="51">
        <v>0.32862625731883499</v>
      </c>
      <c r="AI45" s="51">
        <v>12.170256029561299</v>
      </c>
      <c r="AJ45" s="51">
        <v>0.76406869588570803</v>
      </c>
      <c r="AK45" s="51">
        <v>34.259702397934902</v>
      </c>
      <c r="AL45" s="51">
        <v>1.3025788008724699</v>
      </c>
      <c r="AM45" s="51">
        <v>38.567905827049003</v>
      </c>
      <c r="AN45" s="51">
        <v>1.19521109898778</v>
      </c>
      <c r="AO45" s="51">
        <v>12.2598707888635</v>
      </c>
      <c r="AP45" s="51">
        <v>0.88044048019160503</v>
      </c>
      <c r="AQ45" s="51">
        <v>0.70195533270819499</v>
      </c>
      <c r="AR45" s="51">
        <v>0.22388846443848201</v>
      </c>
      <c r="AS45" s="47"/>
      <c r="AT45" s="922"/>
      <c r="AU45" s="922"/>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row>
    <row r="46" spans="1:73" ht="12.75" customHeight="1" thickBot="1">
      <c r="A46" s="39"/>
      <c r="B46" s="175" t="s">
        <v>16</v>
      </c>
      <c r="C46" s="49">
        <v>276.85537944220198</v>
      </c>
      <c r="D46" s="48">
        <v>5.3021631736442201</v>
      </c>
      <c r="E46" s="49">
        <v>1.99105592058665</v>
      </c>
      <c r="F46" s="49">
        <v>1.69803810102682</v>
      </c>
      <c r="G46" s="49">
        <v>7.6153974227000498</v>
      </c>
      <c r="H46" s="49">
        <v>3.6756461630629098</v>
      </c>
      <c r="I46" s="49">
        <v>33.753923543863998</v>
      </c>
      <c r="J46" s="49">
        <v>6.84904880392709</v>
      </c>
      <c r="K46" s="49">
        <v>50.588388214051598</v>
      </c>
      <c r="L46" s="49">
        <v>6.4094736296603898</v>
      </c>
      <c r="M46" s="49">
        <v>6.0512348987977198</v>
      </c>
      <c r="N46" s="49">
        <v>3.7769856673994799</v>
      </c>
      <c r="O46" s="49" t="s">
        <v>49</v>
      </c>
      <c r="P46" s="703" t="s">
        <v>235</v>
      </c>
      <c r="Q46" s="704">
        <v>280.35269823854401</v>
      </c>
      <c r="R46" s="48">
        <v>2.3718777568461502</v>
      </c>
      <c r="S46" s="49" t="s">
        <v>49</v>
      </c>
      <c r="T46" s="49" t="s">
        <v>235</v>
      </c>
      <c r="U46" s="49">
        <v>7.7124371785591501</v>
      </c>
      <c r="V46" s="49">
        <v>1.9338487394499599</v>
      </c>
      <c r="W46" s="49">
        <v>35.002113155728203</v>
      </c>
      <c r="X46" s="49">
        <v>3.2876388394017901</v>
      </c>
      <c r="Y46" s="49">
        <v>47.535791198460899</v>
      </c>
      <c r="Z46" s="49">
        <v>3.6744707817096001</v>
      </c>
      <c r="AA46" s="49">
        <v>9.1202323792401501</v>
      </c>
      <c r="AB46" s="49">
        <v>2.2247886325535999</v>
      </c>
      <c r="AC46" s="49" t="s">
        <v>49</v>
      </c>
      <c r="AD46" s="743" t="s">
        <v>235</v>
      </c>
      <c r="AE46" s="737">
        <v>273.39363871790601</v>
      </c>
      <c r="AF46" s="48">
        <v>0.646794231682563</v>
      </c>
      <c r="AG46" s="49">
        <v>1.9843723626518699</v>
      </c>
      <c r="AH46" s="49">
        <v>0.25223359137945101</v>
      </c>
      <c r="AI46" s="49">
        <v>9.9338103302029293</v>
      </c>
      <c r="AJ46" s="49">
        <v>0.56668870762610402</v>
      </c>
      <c r="AK46" s="49">
        <v>36.422033892520297</v>
      </c>
      <c r="AL46" s="49">
        <v>1.0048027676693501</v>
      </c>
      <c r="AM46" s="49">
        <v>44.2833907329656</v>
      </c>
      <c r="AN46" s="49">
        <v>0.95407620296204998</v>
      </c>
      <c r="AO46" s="49">
        <v>7.2234221454629699</v>
      </c>
      <c r="AP46" s="49">
        <v>0.47837287198182199</v>
      </c>
      <c r="AQ46" s="49" t="s">
        <v>49</v>
      </c>
      <c r="AR46" s="49" t="s">
        <v>235</v>
      </c>
      <c r="AS46" s="47"/>
      <c r="AT46" s="922"/>
      <c r="AU46" s="922"/>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row>
    <row r="47" spans="1:73" ht="12.75" customHeight="1" thickBot="1">
      <c r="A47" s="39"/>
      <c r="B47" s="60" t="s">
        <v>17</v>
      </c>
      <c r="C47" s="51">
        <v>228.33916122648199</v>
      </c>
      <c r="D47" s="50">
        <v>2.89127847615655</v>
      </c>
      <c r="E47" s="51">
        <v>15.8361010954423</v>
      </c>
      <c r="F47" s="51">
        <v>2.0524806562496698</v>
      </c>
      <c r="G47" s="51">
        <v>30.377294846603601</v>
      </c>
      <c r="H47" s="51">
        <v>2.5985820143003102</v>
      </c>
      <c r="I47" s="51">
        <v>35.829294431330503</v>
      </c>
      <c r="J47" s="51">
        <v>2.7157453430409499</v>
      </c>
      <c r="K47" s="51">
        <v>15.572630052768501</v>
      </c>
      <c r="L47" s="51">
        <v>2.3233637451377298</v>
      </c>
      <c r="M47" s="51">
        <v>2.3285476089756099</v>
      </c>
      <c r="N47" s="51">
        <v>0.93559609412582501</v>
      </c>
      <c r="O47" s="51" t="s">
        <v>49</v>
      </c>
      <c r="P47" s="705" t="s">
        <v>235</v>
      </c>
      <c r="Q47" s="706">
        <v>252.24259434276701</v>
      </c>
      <c r="R47" s="50">
        <v>4.1969281238595002</v>
      </c>
      <c r="S47" s="51">
        <v>8.7975484514078808</v>
      </c>
      <c r="T47" s="51">
        <v>2.5068895810031502</v>
      </c>
      <c r="U47" s="51">
        <v>17.966829560707499</v>
      </c>
      <c r="V47" s="51">
        <v>3.6389253969716302</v>
      </c>
      <c r="W47" s="51">
        <v>39.182583728845998</v>
      </c>
      <c r="X47" s="51">
        <v>4.7796432194484</v>
      </c>
      <c r="Y47" s="51">
        <v>29.441102325965002</v>
      </c>
      <c r="Z47" s="51">
        <v>4.4006128189518998</v>
      </c>
      <c r="AA47" s="51">
        <v>4.3825538549211798</v>
      </c>
      <c r="AB47" s="51">
        <v>2.2249099548349598</v>
      </c>
      <c r="AC47" s="51" t="s">
        <v>49</v>
      </c>
      <c r="AD47" s="744" t="s">
        <v>235</v>
      </c>
      <c r="AE47" s="738">
        <v>254.712151459962</v>
      </c>
      <c r="AF47" s="50">
        <v>0.70676092956459602</v>
      </c>
      <c r="AG47" s="51">
        <v>6.1353010006301796</v>
      </c>
      <c r="AH47" s="51">
        <v>0.44815871515859701</v>
      </c>
      <c r="AI47" s="51">
        <v>19.277316502047</v>
      </c>
      <c r="AJ47" s="51">
        <v>0.89426511304743495</v>
      </c>
      <c r="AK47" s="51">
        <v>39.915187475279801</v>
      </c>
      <c r="AL47" s="51">
        <v>0.77077190096753401</v>
      </c>
      <c r="AM47" s="51">
        <v>29.555495318144398</v>
      </c>
      <c r="AN47" s="51">
        <v>0.76377734424460897</v>
      </c>
      <c r="AO47" s="51">
        <v>4.9621704183283004</v>
      </c>
      <c r="AP47" s="51">
        <v>0.43592603163824301</v>
      </c>
      <c r="AQ47" s="51" t="s">
        <v>49</v>
      </c>
      <c r="AR47" s="51" t="s">
        <v>235</v>
      </c>
      <c r="AS47" s="47"/>
      <c r="AT47" s="922"/>
      <c r="AU47" s="922"/>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row>
    <row r="48" spans="1:73" ht="12.75" customHeight="1" thickBot="1">
      <c r="A48" s="39"/>
      <c r="B48" s="176" t="s">
        <v>18</v>
      </c>
      <c r="C48" s="527">
        <v>260.21698967414102</v>
      </c>
      <c r="D48" s="185">
        <v>1.25730248927164</v>
      </c>
      <c r="E48" s="527">
        <v>3.0982357261683102</v>
      </c>
      <c r="F48" s="527">
        <v>0.47085434670307103</v>
      </c>
      <c r="G48" s="527">
        <v>17.726808505432899</v>
      </c>
      <c r="H48" s="527">
        <v>1.2952258412787101</v>
      </c>
      <c r="I48" s="527">
        <v>41.668817426247799</v>
      </c>
      <c r="J48" s="527">
        <v>1.6080654418179601</v>
      </c>
      <c r="K48" s="527">
        <v>32.511519865278302</v>
      </c>
      <c r="L48" s="527">
        <v>1.73026198719307</v>
      </c>
      <c r="M48" s="527">
        <v>4.77422210267728</v>
      </c>
      <c r="N48" s="527">
        <v>0.93985248904652896</v>
      </c>
      <c r="O48" s="527" t="s">
        <v>49</v>
      </c>
      <c r="P48" s="707" t="s">
        <v>235</v>
      </c>
      <c r="Q48" s="708">
        <v>269.39957887803399</v>
      </c>
      <c r="R48" s="185">
        <v>1.6190716265681899</v>
      </c>
      <c r="S48" s="527">
        <v>2.8033697328632199</v>
      </c>
      <c r="T48" s="527">
        <v>0.61490922701728301</v>
      </c>
      <c r="U48" s="527">
        <v>12.219338451991501</v>
      </c>
      <c r="V48" s="527">
        <v>1.26721552679006</v>
      </c>
      <c r="W48" s="527">
        <v>38.4651659401055</v>
      </c>
      <c r="X48" s="527">
        <v>1.7859898386486199</v>
      </c>
      <c r="Y48" s="527">
        <v>38.2259876838826</v>
      </c>
      <c r="Z48" s="527">
        <v>1.8771657507466899</v>
      </c>
      <c r="AA48" s="527">
        <v>7.8319444410430599</v>
      </c>
      <c r="AB48" s="527">
        <v>1.1717498187665201</v>
      </c>
      <c r="AC48" s="527" t="s">
        <v>49</v>
      </c>
      <c r="AD48" s="745" t="s">
        <v>235</v>
      </c>
      <c r="AE48" s="739">
        <v>283.37007064476899</v>
      </c>
      <c r="AF48" s="185">
        <v>0.84243636364852004</v>
      </c>
      <c r="AG48" s="527">
        <v>1.30093480577155</v>
      </c>
      <c r="AH48" s="527">
        <v>0.21121094891557901</v>
      </c>
      <c r="AI48" s="527">
        <v>8.16324372685777</v>
      </c>
      <c r="AJ48" s="527">
        <v>0.51264821930320004</v>
      </c>
      <c r="AK48" s="527">
        <v>31.0308312252611</v>
      </c>
      <c r="AL48" s="527">
        <v>0.830385209136002</v>
      </c>
      <c r="AM48" s="527">
        <v>44.5039929480794</v>
      </c>
      <c r="AN48" s="527">
        <v>1.03872448164099</v>
      </c>
      <c r="AO48" s="527">
        <v>13.967387250801901</v>
      </c>
      <c r="AP48" s="527">
        <v>0.664462374482234</v>
      </c>
      <c r="AQ48" s="527">
        <v>1.03361004322825</v>
      </c>
      <c r="AR48" s="527">
        <v>0.234937658369861</v>
      </c>
      <c r="AS48" s="47"/>
      <c r="AT48" s="922"/>
      <c r="AU48" s="922"/>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row>
    <row r="49" spans="1:73" ht="12.75" customHeight="1" thickBot="1">
      <c r="A49" s="39"/>
      <c r="B49" s="807" t="s">
        <v>19</v>
      </c>
      <c r="C49" s="51">
        <v>223.482353043221</v>
      </c>
      <c r="D49" s="50">
        <v>4.5813351005961396</v>
      </c>
      <c r="E49" s="51">
        <v>26.129000326942801</v>
      </c>
      <c r="F49" s="51">
        <v>3.0461153143646098</v>
      </c>
      <c r="G49" s="51">
        <v>20.341868774573701</v>
      </c>
      <c r="H49" s="51">
        <v>4.5130239179207301</v>
      </c>
      <c r="I49" s="51">
        <v>27.388010232149501</v>
      </c>
      <c r="J49" s="51">
        <v>3.8425507593585202</v>
      </c>
      <c r="K49" s="51">
        <v>21.595082555712001</v>
      </c>
      <c r="L49" s="51">
        <v>3.5109987301838599</v>
      </c>
      <c r="M49" s="51">
        <v>4.4356832752151902</v>
      </c>
      <c r="N49" s="51">
        <v>1.88206324625193</v>
      </c>
      <c r="O49" s="51" t="s">
        <v>49</v>
      </c>
      <c r="P49" s="705" t="s">
        <v>235</v>
      </c>
      <c r="Q49" s="706">
        <v>285.75426749670498</v>
      </c>
      <c r="R49" s="50">
        <v>5.4157152680694303</v>
      </c>
      <c r="S49" s="51">
        <v>2.9854831093582201</v>
      </c>
      <c r="T49" s="51">
        <v>2.0082166665041399</v>
      </c>
      <c r="U49" s="51">
        <v>7.0071349667301703</v>
      </c>
      <c r="V49" s="51">
        <v>2.5080955615262002</v>
      </c>
      <c r="W49" s="51">
        <v>28.263421100972099</v>
      </c>
      <c r="X49" s="51">
        <v>4.4895107730491501</v>
      </c>
      <c r="Y49" s="51">
        <v>42.205720968376603</v>
      </c>
      <c r="Z49" s="51">
        <v>5.3944155722737701</v>
      </c>
      <c r="AA49" s="51">
        <v>17.182429236833499</v>
      </c>
      <c r="AB49" s="51">
        <v>4.2501684204426304</v>
      </c>
      <c r="AC49" s="51">
        <v>2.3558106177293698</v>
      </c>
      <c r="AD49" s="744">
        <v>1.9098858456135599</v>
      </c>
      <c r="AE49" s="738">
        <v>291.05961036885202</v>
      </c>
      <c r="AF49" s="50">
        <v>0.64892015291188099</v>
      </c>
      <c r="AG49" s="51">
        <v>1.3749927285509</v>
      </c>
      <c r="AH49" s="51">
        <v>0.21523629339847999</v>
      </c>
      <c r="AI49" s="51">
        <v>7.2947633776803498</v>
      </c>
      <c r="AJ49" s="51">
        <v>0.461383250188237</v>
      </c>
      <c r="AK49" s="51">
        <v>26.466401478973498</v>
      </c>
      <c r="AL49" s="51">
        <v>0.89312321608674905</v>
      </c>
      <c r="AM49" s="51">
        <v>41.644218106885603</v>
      </c>
      <c r="AN49" s="51">
        <v>0.83225958004218703</v>
      </c>
      <c r="AO49" s="51">
        <v>20.931998000811301</v>
      </c>
      <c r="AP49" s="51">
        <v>0.62517659503150103</v>
      </c>
      <c r="AQ49" s="51">
        <v>2.2876263070984399</v>
      </c>
      <c r="AR49" s="51">
        <v>0.290441398858094</v>
      </c>
      <c r="AS49" s="47"/>
      <c r="AT49" s="922"/>
      <c r="AU49" s="922"/>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row>
    <row r="50" spans="1:73" ht="12.75" customHeight="1" thickBot="1">
      <c r="A50" s="39"/>
      <c r="B50" s="175" t="s">
        <v>469</v>
      </c>
      <c r="C50" s="49">
        <v>237.79104176862501</v>
      </c>
      <c r="D50" s="48">
        <v>3.1571223750918498</v>
      </c>
      <c r="E50" s="49">
        <v>15.3318797594071</v>
      </c>
      <c r="F50" s="49">
        <v>2.0564413638107202</v>
      </c>
      <c r="G50" s="49">
        <v>23.9203170925724</v>
      </c>
      <c r="H50" s="49">
        <v>2.2870222569442098</v>
      </c>
      <c r="I50" s="49">
        <v>32.504703337039999</v>
      </c>
      <c r="J50" s="49">
        <v>2.8635169780962801</v>
      </c>
      <c r="K50" s="49">
        <v>23.758485095950501</v>
      </c>
      <c r="L50" s="49">
        <v>2.4155013291060898</v>
      </c>
      <c r="M50" s="49">
        <v>4.0760454533998001</v>
      </c>
      <c r="N50" s="49">
        <v>1.39383785645527</v>
      </c>
      <c r="O50" s="49" t="s">
        <v>49</v>
      </c>
      <c r="P50" s="703" t="s">
        <v>235</v>
      </c>
      <c r="Q50" s="704">
        <v>276.73950849619098</v>
      </c>
      <c r="R50" s="48">
        <v>3.0121626002712301</v>
      </c>
      <c r="S50" s="49">
        <v>2.86360348072823</v>
      </c>
      <c r="T50" s="49">
        <v>1.17514051511486</v>
      </c>
      <c r="U50" s="49">
        <v>11.675046638680101</v>
      </c>
      <c r="V50" s="49">
        <v>2.5046138735743702</v>
      </c>
      <c r="W50" s="49">
        <v>29.0747740674624</v>
      </c>
      <c r="X50" s="49">
        <v>3.7307751139636598</v>
      </c>
      <c r="Y50" s="49">
        <v>43.823501735381399</v>
      </c>
      <c r="Z50" s="49">
        <v>3.9515025102643899</v>
      </c>
      <c r="AA50" s="49">
        <v>11.993111134677299</v>
      </c>
      <c r="AB50" s="49">
        <v>3.1765312313932101</v>
      </c>
      <c r="AC50" s="49">
        <v>0.56996294307060402</v>
      </c>
      <c r="AD50" s="743">
        <v>0.60782998765567098</v>
      </c>
      <c r="AE50" s="737">
        <v>278.99967724475903</v>
      </c>
      <c r="AF50" s="48">
        <v>0.91351098881816395</v>
      </c>
      <c r="AG50" s="49">
        <v>1.71382530416146</v>
      </c>
      <c r="AH50" s="49">
        <v>0.249224632076991</v>
      </c>
      <c r="AI50" s="49">
        <v>10.7475660058623</v>
      </c>
      <c r="AJ50" s="49">
        <v>0.60597956026569599</v>
      </c>
      <c r="AK50" s="49">
        <v>31.234100261056199</v>
      </c>
      <c r="AL50" s="49">
        <v>0.87064697921347001</v>
      </c>
      <c r="AM50" s="49">
        <v>42.411082041506802</v>
      </c>
      <c r="AN50" s="49">
        <v>0.98513276692529095</v>
      </c>
      <c r="AO50" s="49">
        <v>13.4376582702367</v>
      </c>
      <c r="AP50" s="49">
        <v>0.70929600070320598</v>
      </c>
      <c r="AQ50" s="49" t="s">
        <v>49</v>
      </c>
      <c r="AR50" s="49" t="s">
        <v>235</v>
      </c>
      <c r="AS50" s="47"/>
      <c r="AT50" s="922"/>
      <c r="AU50" s="922"/>
      <c r="AV50" s="511"/>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row>
    <row r="51" spans="1:73" s="893" customFormat="1" ht="12.75" customHeight="1" thickBot="1">
      <c r="B51" s="60" t="s">
        <v>505</v>
      </c>
      <c r="C51" s="51">
        <v>236.561217597866</v>
      </c>
      <c r="D51" s="50">
        <v>1.5424423658487001</v>
      </c>
      <c r="E51" s="51">
        <v>15.144135283425699</v>
      </c>
      <c r="F51" s="51">
        <v>1.14541496038377</v>
      </c>
      <c r="G51" s="51">
        <v>23.697719702503498</v>
      </c>
      <c r="H51" s="51">
        <v>1.38360361286722</v>
      </c>
      <c r="I51" s="51">
        <v>35.392194043307001</v>
      </c>
      <c r="J51" s="51">
        <v>1.56210793597672</v>
      </c>
      <c r="K51" s="51">
        <v>22.666419796450199</v>
      </c>
      <c r="L51" s="51">
        <v>1.4253645675711999</v>
      </c>
      <c r="M51" s="51">
        <v>2.9844411583088002</v>
      </c>
      <c r="N51" s="51">
        <v>0.65425727501959896</v>
      </c>
      <c r="O51" s="51" t="s">
        <v>49</v>
      </c>
      <c r="P51" s="705" t="s">
        <v>235</v>
      </c>
      <c r="Q51" s="706">
        <v>267.53527140693097</v>
      </c>
      <c r="R51" s="50">
        <v>2.0457100355231401</v>
      </c>
      <c r="S51" s="51">
        <v>3.5918641704387801</v>
      </c>
      <c r="T51" s="51">
        <v>0.84741972760695905</v>
      </c>
      <c r="U51" s="51">
        <v>15.6597012105982</v>
      </c>
      <c r="V51" s="51">
        <v>1.7868911628666699</v>
      </c>
      <c r="W51" s="51">
        <v>34.489799108103199</v>
      </c>
      <c r="X51" s="51">
        <v>2.38081986695442</v>
      </c>
      <c r="Y51" s="51">
        <v>36.3360575983221</v>
      </c>
      <c r="Z51" s="51">
        <v>2.3279536148697502</v>
      </c>
      <c r="AA51" s="51">
        <v>9.5394911913499296</v>
      </c>
      <c r="AB51" s="51">
        <v>1.67903187625788</v>
      </c>
      <c r="AC51" s="51" t="s">
        <v>49</v>
      </c>
      <c r="AD51" s="744" t="s">
        <v>235</v>
      </c>
      <c r="AE51" s="738">
        <v>267.40148056142402</v>
      </c>
      <c r="AF51" s="50">
        <v>0.68235010392961204</v>
      </c>
      <c r="AG51" s="51">
        <v>3.3268208773945598</v>
      </c>
      <c r="AH51" s="51">
        <v>0.33548485218861501</v>
      </c>
      <c r="AI51" s="51">
        <v>14.7508607425649</v>
      </c>
      <c r="AJ51" s="51">
        <v>0.60153191973652897</v>
      </c>
      <c r="AK51" s="51">
        <v>36.586080044085698</v>
      </c>
      <c r="AL51" s="51">
        <v>0.99836521396128997</v>
      </c>
      <c r="AM51" s="51">
        <v>36.749503328026101</v>
      </c>
      <c r="AN51" s="51">
        <v>0.929404803690415</v>
      </c>
      <c r="AO51" s="51">
        <v>8.2618204868124501</v>
      </c>
      <c r="AP51" s="51">
        <v>0.42713631012004</v>
      </c>
      <c r="AQ51" s="51" t="s">
        <v>49</v>
      </c>
      <c r="AR51" s="51" t="s">
        <v>235</v>
      </c>
      <c r="AS51" s="47"/>
      <c r="AT51" s="922"/>
      <c r="AU51" s="922"/>
    </row>
    <row r="52" spans="1:73" ht="12.75" customHeight="1" thickBot="1">
      <c r="A52" s="39"/>
      <c r="B52" s="175" t="s">
        <v>517</v>
      </c>
      <c r="C52" s="49">
        <v>253.092215429449</v>
      </c>
      <c r="D52" s="48">
        <v>3.1616604926070702</v>
      </c>
      <c r="E52" s="49">
        <v>9.0386953129274499</v>
      </c>
      <c r="F52" s="49">
        <v>1.6532019880372499</v>
      </c>
      <c r="G52" s="49">
        <v>21.0799159723725</v>
      </c>
      <c r="H52" s="49">
        <v>2.18519640861716</v>
      </c>
      <c r="I52" s="49">
        <v>32.530027998739897</v>
      </c>
      <c r="J52" s="49">
        <v>2.61869217124271</v>
      </c>
      <c r="K52" s="49">
        <v>29.412178420669601</v>
      </c>
      <c r="L52" s="49">
        <v>2.0195605047357499</v>
      </c>
      <c r="M52" s="49">
        <v>7.3714226333175104</v>
      </c>
      <c r="N52" s="49">
        <v>1.29651698421797</v>
      </c>
      <c r="O52" s="49">
        <v>0.56775966197309502</v>
      </c>
      <c r="P52" s="703">
        <v>0.33984612624225702</v>
      </c>
      <c r="Q52" s="704">
        <v>279.91653877508702</v>
      </c>
      <c r="R52" s="48">
        <v>3.3724672484762399</v>
      </c>
      <c r="S52" s="49">
        <v>1.5800632238107799</v>
      </c>
      <c r="T52" s="49">
        <v>1.0154890502103799</v>
      </c>
      <c r="U52" s="49">
        <v>10.9772515224236</v>
      </c>
      <c r="V52" s="49">
        <v>2.8851883858048502</v>
      </c>
      <c r="W52" s="49">
        <v>32.962455500013903</v>
      </c>
      <c r="X52" s="49">
        <v>3.5222544957174602</v>
      </c>
      <c r="Y52" s="49">
        <v>37.599964515859497</v>
      </c>
      <c r="Z52" s="49">
        <v>3.3697231179995901</v>
      </c>
      <c r="AA52" s="49">
        <v>15.933288704642701</v>
      </c>
      <c r="AB52" s="49">
        <v>2.9032698739898399</v>
      </c>
      <c r="AC52" s="49">
        <v>0.94697653324949604</v>
      </c>
      <c r="AD52" s="743">
        <v>0.72325431559513698</v>
      </c>
      <c r="AE52" s="737">
        <v>276.38761726039098</v>
      </c>
      <c r="AF52" s="48">
        <v>1.0795059493482899</v>
      </c>
      <c r="AG52" s="49">
        <v>2.1039959700001298</v>
      </c>
      <c r="AH52" s="49">
        <v>0.38078358135914803</v>
      </c>
      <c r="AI52" s="49">
        <v>11.7386131975389</v>
      </c>
      <c r="AJ52" s="49">
        <v>0.68728706176627097</v>
      </c>
      <c r="AK52" s="49">
        <v>33.946482118210803</v>
      </c>
      <c r="AL52" s="49">
        <v>1.15437428695614</v>
      </c>
      <c r="AM52" s="49">
        <v>38.008543273961898</v>
      </c>
      <c r="AN52" s="49">
        <v>1.17253512532977</v>
      </c>
      <c r="AO52" s="49">
        <v>13.3926708455772</v>
      </c>
      <c r="AP52" s="49">
        <v>0.76249744427654997</v>
      </c>
      <c r="AQ52" s="49">
        <v>0.809694594711173</v>
      </c>
      <c r="AR52" s="49">
        <v>0.23014929162573999</v>
      </c>
      <c r="AS52" s="47"/>
      <c r="AT52" s="922"/>
      <c r="AU52" s="922"/>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row>
    <row r="53" spans="1:73" ht="12.75" customHeight="1" thickBot="1">
      <c r="A53" s="39"/>
      <c r="B53" s="60" t="s">
        <v>20</v>
      </c>
      <c r="C53" s="51">
        <v>261.54909146718398</v>
      </c>
      <c r="D53" s="50">
        <v>2.2665063248937298</v>
      </c>
      <c r="E53" s="51">
        <v>7.0315572287950401</v>
      </c>
      <c r="F53" s="51">
        <v>1.25596762413267</v>
      </c>
      <c r="G53" s="51">
        <v>13.202294014128199</v>
      </c>
      <c r="H53" s="51">
        <v>1.6479169039756201</v>
      </c>
      <c r="I53" s="51">
        <v>37.087906660244101</v>
      </c>
      <c r="J53" s="51">
        <v>2.6133073347895999</v>
      </c>
      <c r="K53" s="51">
        <v>35.446370420470799</v>
      </c>
      <c r="L53" s="51">
        <v>2.0457604929205302</v>
      </c>
      <c r="M53" s="51">
        <v>6.7608705167411598</v>
      </c>
      <c r="N53" s="51">
        <v>0.99749519143097298</v>
      </c>
      <c r="O53" s="51" t="s">
        <v>49</v>
      </c>
      <c r="P53" s="705" t="s">
        <v>235</v>
      </c>
      <c r="Q53" s="706">
        <v>269.26686172470301</v>
      </c>
      <c r="R53" s="50">
        <v>2.78594184787333</v>
      </c>
      <c r="S53" s="51">
        <v>4.1789483388444699</v>
      </c>
      <c r="T53" s="51">
        <v>1.35342815893021</v>
      </c>
      <c r="U53" s="51">
        <v>12.166872186020299</v>
      </c>
      <c r="V53" s="51">
        <v>1.95481545603801</v>
      </c>
      <c r="W53" s="51">
        <v>36.705830033731097</v>
      </c>
      <c r="X53" s="51">
        <v>3.0829961028853199</v>
      </c>
      <c r="Y53" s="51">
        <v>37.172964143477699</v>
      </c>
      <c r="Z53" s="51">
        <v>3.0620532174462101</v>
      </c>
      <c r="AA53" s="51">
        <v>8.9899944555963103</v>
      </c>
      <c r="AB53" s="51">
        <v>1.7154824748432</v>
      </c>
      <c r="AC53" s="51">
        <v>0.78539084233010503</v>
      </c>
      <c r="AD53" s="744">
        <v>0.62164262390238501</v>
      </c>
      <c r="AE53" s="738">
        <v>267.36569195890797</v>
      </c>
      <c r="AF53" s="50">
        <v>0.91890514368506304</v>
      </c>
      <c r="AG53" s="51">
        <v>3.7090961910401399</v>
      </c>
      <c r="AH53" s="51">
        <v>0.45054586256381202</v>
      </c>
      <c r="AI53" s="51">
        <v>13.3055821205422</v>
      </c>
      <c r="AJ53" s="51">
        <v>1.0448836523676099</v>
      </c>
      <c r="AK53" s="51">
        <v>38.026764412902303</v>
      </c>
      <c r="AL53" s="51">
        <v>0.97359063017415604</v>
      </c>
      <c r="AM53" s="51">
        <v>36.2982455985059</v>
      </c>
      <c r="AN53" s="51">
        <v>1.1024298387878499</v>
      </c>
      <c r="AO53" s="51">
        <v>8.3203467816880305</v>
      </c>
      <c r="AP53" s="51">
        <v>0.612939961268963</v>
      </c>
      <c r="AQ53" s="51" t="s">
        <v>49</v>
      </c>
      <c r="AR53" s="51" t="s">
        <v>235</v>
      </c>
      <c r="AS53" s="47"/>
      <c r="AT53" s="922"/>
      <c r="AU53" s="922"/>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row>
    <row r="54" spans="1:73" ht="12.75" customHeight="1" thickBot="1">
      <c r="A54" s="39"/>
      <c r="B54" s="175" t="s">
        <v>21</v>
      </c>
      <c r="C54" s="49">
        <v>220.29664663587599</v>
      </c>
      <c r="D54" s="48">
        <v>4.1715442107417902</v>
      </c>
      <c r="E54" s="49">
        <v>19.404815343392801</v>
      </c>
      <c r="F54" s="49">
        <v>3.7414141849378302</v>
      </c>
      <c r="G54" s="49">
        <v>30.593096937707202</v>
      </c>
      <c r="H54" s="49">
        <v>4.7353667152063403</v>
      </c>
      <c r="I54" s="49">
        <v>38.516884171169401</v>
      </c>
      <c r="J54" s="49">
        <v>4.9173178979730903</v>
      </c>
      <c r="K54" s="49">
        <v>10.269540958542899</v>
      </c>
      <c r="L54" s="49">
        <v>2.5300923979118002</v>
      </c>
      <c r="M54" s="49">
        <v>1.21566258918772</v>
      </c>
      <c r="N54" s="49">
        <v>0.85643718388012202</v>
      </c>
      <c r="O54" s="49" t="s">
        <v>49</v>
      </c>
      <c r="P54" s="703" t="s">
        <v>235</v>
      </c>
      <c r="Q54" s="704">
        <v>257.82383303956698</v>
      </c>
      <c r="R54" s="48">
        <v>4.8730965027779201</v>
      </c>
      <c r="S54" s="49">
        <v>2.3241491776865502</v>
      </c>
      <c r="T54" s="49">
        <v>2.3784038046456901</v>
      </c>
      <c r="U54" s="49">
        <v>19.705513015978202</v>
      </c>
      <c r="V54" s="49">
        <v>4.9533598704657997</v>
      </c>
      <c r="W54" s="49">
        <v>43.835996938527799</v>
      </c>
      <c r="X54" s="49">
        <v>6.3474469815337997</v>
      </c>
      <c r="Y54" s="49">
        <v>30.078697657662499</v>
      </c>
      <c r="Z54" s="49">
        <v>5.5475647191610902</v>
      </c>
      <c r="AA54" s="49">
        <v>4.055643210145</v>
      </c>
      <c r="AB54" s="49">
        <v>1.94995914388797</v>
      </c>
      <c r="AC54" s="49" t="s">
        <v>49</v>
      </c>
      <c r="AD54" s="743" t="s">
        <v>235</v>
      </c>
      <c r="AE54" s="737">
        <v>252.448822581147</v>
      </c>
      <c r="AF54" s="48">
        <v>1.13088429321374</v>
      </c>
      <c r="AG54" s="49">
        <v>4.65505728660382</v>
      </c>
      <c r="AH54" s="49">
        <v>0.53367503038572806</v>
      </c>
      <c r="AI54" s="49">
        <v>21.776545628157201</v>
      </c>
      <c r="AJ54" s="49">
        <v>1.0417578044598601</v>
      </c>
      <c r="AK54" s="49">
        <v>42.498720818513803</v>
      </c>
      <c r="AL54" s="49">
        <v>1.07769103686846</v>
      </c>
      <c r="AM54" s="49">
        <v>27.600452971384701</v>
      </c>
      <c r="AN54" s="49">
        <v>1.10276294841428</v>
      </c>
      <c r="AO54" s="49">
        <v>3.40754599676852</v>
      </c>
      <c r="AP54" s="49">
        <v>0.41575174272355497</v>
      </c>
      <c r="AQ54" s="49" t="s">
        <v>49</v>
      </c>
      <c r="AR54" s="49" t="s">
        <v>235</v>
      </c>
      <c r="AS54" s="47"/>
      <c r="AT54" s="922"/>
      <c r="AU54" s="922"/>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row>
    <row r="55" spans="1:73" ht="12.75" customHeight="1" thickBot="1">
      <c r="A55" s="39"/>
      <c r="B55" s="60" t="s">
        <v>195</v>
      </c>
      <c r="C55" s="51" t="s">
        <v>236</v>
      </c>
      <c r="D55" s="50" t="s">
        <v>235</v>
      </c>
      <c r="E55" s="51" t="s">
        <v>236</v>
      </c>
      <c r="F55" s="51" t="s">
        <v>235</v>
      </c>
      <c r="G55" s="51" t="s">
        <v>236</v>
      </c>
      <c r="H55" s="51" t="s">
        <v>235</v>
      </c>
      <c r="I55" s="51" t="s">
        <v>236</v>
      </c>
      <c r="J55" s="51" t="s">
        <v>235</v>
      </c>
      <c r="K55" s="51" t="s">
        <v>236</v>
      </c>
      <c r="L55" s="51" t="s">
        <v>235</v>
      </c>
      <c r="M55" s="51" t="s">
        <v>236</v>
      </c>
      <c r="N55" s="51" t="s">
        <v>235</v>
      </c>
      <c r="O55" s="51" t="s">
        <v>236</v>
      </c>
      <c r="P55" s="705" t="s">
        <v>235</v>
      </c>
      <c r="Q55" s="706" t="s">
        <v>236</v>
      </c>
      <c r="R55" s="50" t="s">
        <v>235</v>
      </c>
      <c r="S55" s="51" t="s">
        <v>236</v>
      </c>
      <c r="T55" s="51" t="s">
        <v>235</v>
      </c>
      <c r="U55" s="51" t="s">
        <v>236</v>
      </c>
      <c r="V55" s="51" t="s">
        <v>235</v>
      </c>
      <c r="W55" s="51" t="s">
        <v>236</v>
      </c>
      <c r="X55" s="51" t="s">
        <v>235</v>
      </c>
      <c r="Y55" s="51" t="s">
        <v>236</v>
      </c>
      <c r="Z55" s="51" t="s">
        <v>235</v>
      </c>
      <c r="AA55" s="51" t="s">
        <v>236</v>
      </c>
      <c r="AB55" s="51" t="s">
        <v>235</v>
      </c>
      <c r="AC55" s="51" t="s">
        <v>236</v>
      </c>
      <c r="AD55" s="744" t="s">
        <v>235</v>
      </c>
      <c r="AE55" s="738">
        <v>296.56051664190602</v>
      </c>
      <c r="AF55" s="50">
        <v>0.69117621959136799</v>
      </c>
      <c r="AG55" s="51">
        <v>0.54720883540512999</v>
      </c>
      <c r="AH55" s="51">
        <v>0.15120954559602001</v>
      </c>
      <c r="AI55" s="51">
        <v>4.1382185451271702</v>
      </c>
      <c r="AJ55" s="51">
        <v>0.41041589268499901</v>
      </c>
      <c r="AK55" s="51">
        <v>23.037074941226699</v>
      </c>
      <c r="AL55" s="51">
        <v>0.767074669475721</v>
      </c>
      <c r="AM55" s="51">
        <v>49.341804751591901</v>
      </c>
      <c r="AN55" s="51">
        <v>1.00197782388128</v>
      </c>
      <c r="AO55" s="51">
        <v>21.715318601774499</v>
      </c>
      <c r="AP55" s="51">
        <v>0.67615665660044899</v>
      </c>
      <c r="AQ55" s="51">
        <v>1.22037432487459</v>
      </c>
      <c r="AR55" s="51">
        <v>0.235348938530202</v>
      </c>
      <c r="AS55" s="47"/>
      <c r="AT55" s="922"/>
      <c r="AU55" s="922"/>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row>
    <row r="56" spans="1:73" ht="12.75" customHeight="1" thickBot="1">
      <c r="A56" s="39"/>
      <c r="B56" s="175" t="s">
        <v>22</v>
      </c>
      <c r="C56" s="49">
        <v>241.53553316537801</v>
      </c>
      <c r="D56" s="48">
        <v>2.6989509495953801</v>
      </c>
      <c r="E56" s="49">
        <v>16.571281650142499</v>
      </c>
      <c r="F56" s="49">
        <v>1.8380094505240201</v>
      </c>
      <c r="G56" s="49">
        <v>20.264025329257802</v>
      </c>
      <c r="H56" s="49">
        <v>2.6637923770443299</v>
      </c>
      <c r="I56" s="49">
        <v>31.2076381317104</v>
      </c>
      <c r="J56" s="49">
        <v>2.3255217666896399</v>
      </c>
      <c r="K56" s="49">
        <v>25.2007517949366</v>
      </c>
      <c r="L56" s="49">
        <v>2.2356939122994599</v>
      </c>
      <c r="M56" s="49">
        <v>6.5493666744676098</v>
      </c>
      <c r="N56" s="49">
        <v>1.0744955687281601</v>
      </c>
      <c r="O56" s="49" t="s">
        <v>49</v>
      </c>
      <c r="P56" s="703" t="s">
        <v>235</v>
      </c>
      <c r="Q56" s="704">
        <v>285.32226642492401</v>
      </c>
      <c r="R56" s="48">
        <v>2.8893511768200901</v>
      </c>
      <c r="S56" s="49">
        <v>1.46026605513713</v>
      </c>
      <c r="T56" s="49">
        <v>1.0651111434298699</v>
      </c>
      <c r="U56" s="49">
        <v>8.1065900800519302</v>
      </c>
      <c r="V56" s="49">
        <v>2.3445709957305998</v>
      </c>
      <c r="W56" s="49">
        <v>29.988604790086502</v>
      </c>
      <c r="X56" s="49">
        <v>3.4669809426557401</v>
      </c>
      <c r="Y56" s="49">
        <v>40.788755993317302</v>
      </c>
      <c r="Z56" s="49">
        <v>4.1335647300666603</v>
      </c>
      <c r="AA56" s="49">
        <v>18.974033483980801</v>
      </c>
      <c r="AB56" s="49">
        <v>2.6541167875352798</v>
      </c>
      <c r="AC56" s="49">
        <v>0.68174959742628605</v>
      </c>
      <c r="AD56" s="743">
        <v>0.593271037943081</v>
      </c>
      <c r="AE56" s="737">
        <v>283.74425370698799</v>
      </c>
      <c r="AF56" s="48">
        <v>0.67990723969633304</v>
      </c>
      <c r="AG56" s="49">
        <v>1.05621614022591</v>
      </c>
      <c r="AH56" s="49">
        <v>0.22111384117510399</v>
      </c>
      <c r="AI56" s="49">
        <v>7.8844124902445003</v>
      </c>
      <c r="AJ56" s="49">
        <v>0.65508787280261904</v>
      </c>
      <c r="AK56" s="49">
        <v>30.845416239675298</v>
      </c>
      <c r="AL56" s="49">
        <v>0.89977135325257995</v>
      </c>
      <c r="AM56" s="49">
        <v>45.431056671400199</v>
      </c>
      <c r="AN56" s="49">
        <v>0.96303709111286195</v>
      </c>
      <c r="AO56" s="49">
        <v>14.103542006243099</v>
      </c>
      <c r="AP56" s="49">
        <v>0.70920219108745497</v>
      </c>
      <c r="AQ56" s="49">
        <v>0.67935645221098795</v>
      </c>
      <c r="AR56" s="49">
        <v>0.16981706533979499</v>
      </c>
      <c r="AS56" s="47"/>
      <c r="AT56" s="922"/>
      <c r="AU56" s="922"/>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2.75" customHeight="1" thickBot="1">
      <c r="A57" s="39"/>
      <c r="B57" s="60" t="s">
        <v>196</v>
      </c>
      <c r="C57" s="51">
        <v>249.783981932616</v>
      </c>
      <c r="D57" s="50">
        <v>2.8928604987522601</v>
      </c>
      <c r="E57" s="51">
        <v>10.1996575116417</v>
      </c>
      <c r="F57" s="51">
        <v>1.69727084601067</v>
      </c>
      <c r="G57" s="51">
        <v>22.855952464609199</v>
      </c>
      <c r="H57" s="51">
        <v>2.2142330727383901</v>
      </c>
      <c r="I57" s="51">
        <v>30.936165294649101</v>
      </c>
      <c r="J57" s="51">
        <v>2.54303790332462</v>
      </c>
      <c r="K57" s="51">
        <v>29.297783857795402</v>
      </c>
      <c r="L57" s="51">
        <v>2.8282664142274698</v>
      </c>
      <c r="M57" s="51">
        <v>6.2907036004540302</v>
      </c>
      <c r="N57" s="51">
        <v>1.5927579477412901</v>
      </c>
      <c r="O57" s="51" t="s">
        <v>49</v>
      </c>
      <c r="P57" s="705" t="s">
        <v>235</v>
      </c>
      <c r="Q57" s="706">
        <v>285.39740409733201</v>
      </c>
      <c r="R57" s="50">
        <v>3.0594724969264999</v>
      </c>
      <c r="S57" s="51">
        <v>3.6614712845275599</v>
      </c>
      <c r="T57" s="51">
        <v>1.38128859910707</v>
      </c>
      <c r="U57" s="51">
        <v>9.1520464842952691</v>
      </c>
      <c r="V57" s="51">
        <v>2.2317997832780598</v>
      </c>
      <c r="W57" s="51">
        <v>25.230938858394001</v>
      </c>
      <c r="X57" s="51">
        <v>3.5024032654139701</v>
      </c>
      <c r="Y57" s="51">
        <v>40.704251308989697</v>
      </c>
      <c r="Z57" s="51">
        <v>3.0903241321939898</v>
      </c>
      <c r="AA57" s="51">
        <v>18.5669627273125</v>
      </c>
      <c r="AB57" s="51">
        <v>2.4296536052253099</v>
      </c>
      <c r="AC57" s="51">
        <v>2.6843293364809799</v>
      </c>
      <c r="AD57" s="744">
        <v>1.3300394241742299</v>
      </c>
      <c r="AE57" s="738">
        <v>289.73581170911302</v>
      </c>
      <c r="AF57" s="50">
        <v>0.74057665299672104</v>
      </c>
      <c r="AG57" s="51">
        <v>1.22222905867251</v>
      </c>
      <c r="AH57" s="51">
        <v>0.22231004535649701</v>
      </c>
      <c r="AI57" s="51">
        <v>7.0491905254746703</v>
      </c>
      <c r="AJ57" s="51">
        <v>0.47481081606588099</v>
      </c>
      <c r="AK57" s="51">
        <v>26.525854598921899</v>
      </c>
      <c r="AL57" s="51">
        <v>0.75999695288640001</v>
      </c>
      <c r="AM57" s="51">
        <v>44.839809957803404</v>
      </c>
      <c r="AN57" s="51">
        <v>0.86800161248019103</v>
      </c>
      <c r="AO57" s="51">
        <v>18.984020859869599</v>
      </c>
      <c r="AP57" s="51">
        <v>0.784338504264254</v>
      </c>
      <c r="AQ57" s="51">
        <v>1.37889499925792</v>
      </c>
      <c r="AR57" s="51">
        <v>0.23451440418358199</v>
      </c>
      <c r="AS57" s="47"/>
      <c r="AT57" s="922"/>
      <c r="AU57" s="922"/>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row>
    <row r="58" spans="1:73" ht="12.75" customHeight="1" thickBot="1">
      <c r="A58" s="39"/>
      <c r="B58" s="175" t="s">
        <v>24</v>
      </c>
      <c r="C58" s="49" t="s">
        <v>236</v>
      </c>
      <c r="D58" s="48" t="s">
        <v>235</v>
      </c>
      <c r="E58" s="49" t="s">
        <v>236</v>
      </c>
      <c r="F58" s="49" t="s">
        <v>235</v>
      </c>
      <c r="G58" s="49" t="s">
        <v>236</v>
      </c>
      <c r="H58" s="49" t="s">
        <v>235</v>
      </c>
      <c r="I58" s="49" t="s">
        <v>236</v>
      </c>
      <c r="J58" s="49" t="s">
        <v>235</v>
      </c>
      <c r="K58" s="49" t="s">
        <v>236</v>
      </c>
      <c r="L58" s="49" t="s">
        <v>235</v>
      </c>
      <c r="M58" s="49" t="s">
        <v>236</v>
      </c>
      <c r="N58" s="49" t="s">
        <v>235</v>
      </c>
      <c r="O58" s="49" t="s">
        <v>236</v>
      </c>
      <c r="P58" s="703" t="s">
        <v>235</v>
      </c>
      <c r="Q58" s="704">
        <v>264.19708843038399</v>
      </c>
      <c r="R58" s="48">
        <v>3.3751660890339901</v>
      </c>
      <c r="S58" s="49">
        <v>3.1220527834227401</v>
      </c>
      <c r="T58" s="49">
        <v>1.68277518944253</v>
      </c>
      <c r="U58" s="49">
        <v>16.068093362316901</v>
      </c>
      <c r="V58" s="49">
        <v>2.8103556659389199</v>
      </c>
      <c r="W58" s="49">
        <v>40.303489085425497</v>
      </c>
      <c r="X58" s="49">
        <v>3.9432977242685001</v>
      </c>
      <c r="Y58" s="49">
        <v>32.362762996603898</v>
      </c>
      <c r="Z58" s="49">
        <v>3.8454610670626099</v>
      </c>
      <c r="AA58" s="49">
        <v>7.6351597178625603</v>
      </c>
      <c r="AB58" s="49">
        <v>2.5182839086168598</v>
      </c>
      <c r="AC58" s="49">
        <v>0.50844205436840595</v>
      </c>
      <c r="AD58" s="743">
        <v>0.59001286991080903</v>
      </c>
      <c r="AE58" s="737">
        <v>267.17383224018999</v>
      </c>
      <c r="AF58" s="48">
        <v>0.61928722569463102</v>
      </c>
      <c r="AG58" s="49">
        <v>3.9582794488770698</v>
      </c>
      <c r="AH58" s="49">
        <v>0.30223129034228902</v>
      </c>
      <c r="AI58" s="49">
        <v>14.7084978091401</v>
      </c>
      <c r="AJ58" s="49">
        <v>0.63609399281755996</v>
      </c>
      <c r="AK58" s="49">
        <v>36.350737163322897</v>
      </c>
      <c r="AL58" s="49">
        <v>0.93319077347247303</v>
      </c>
      <c r="AM58" s="49">
        <v>35.177981419843498</v>
      </c>
      <c r="AN58" s="49">
        <v>0.86752926138971198</v>
      </c>
      <c r="AO58" s="49">
        <v>9.1315632404958897</v>
      </c>
      <c r="AP58" s="49">
        <v>0.55078574109105105</v>
      </c>
      <c r="AQ58" s="49">
        <v>0.67294091832055802</v>
      </c>
      <c r="AR58" s="49">
        <v>0.148118194790645</v>
      </c>
      <c r="AS58" s="47"/>
      <c r="AT58" s="922"/>
      <c r="AU58" s="922"/>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row>
    <row r="59" spans="1:73" ht="12.75" customHeight="1" thickBot="1">
      <c r="A59" s="39"/>
      <c r="B59" s="60" t="s">
        <v>194</v>
      </c>
      <c r="C59" s="51">
        <v>262.34010735981002</v>
      </c>
      <c r="D59" s="50">
        <v>5.3015670128134103</v>
      </c>
      <c r="E59" s="51">
        <v>3.03112908012764</v>
      </c>
      <c r="F59" s="51">
        <v>1.56051926591504</v>
      </c>
      <c r="G59" s="51">
        <v>17.620875380725401</v>
      </c>
      <c r="H59" s="51">
        <v>4.8677236503258303</v>
      </c>
      <c r="I59" s="51">
        <v>40.851674968607703</v>
      </c>
      <c r="J59" s="51">
        <v>6.1130701314610603</v>
      </c>
      <c r="K59" s="51">
        <v>31.011131034487601</v>
      </c>
      <c r="L59" s="51">
        <v>6.5983803696582903</v>
      </c>
      <c r="M59" s="51">
        <v>6.7691968782015897</v>
      </c>
      <c r="N59" s="51">
        <v>3.3644932056801902</v>
      </c>
      <c r="O59" s="51">
        <v>0.71599265785005795</v>
      </c>
      <c r="P59" s="705">
        <v>0.72969157757061298</v>
      </c>
      <c r="Q59" s="706">
        <v>264.58563398909899</v>
      </c>
      <c r="R59" s="50">
        <v>4.0214312319020804</v>
      </c>
      <c r="S59" s="51">
        <v>3.6538069239367599</v>
      </c>
      <c r="T59" s="51">
        <v>2.0412385930584001</v>
      </c>
      <c r="U59" s="51">
        <v>14.9125758116367</v>
      </c>
      <c r="V59" s="51">
        <v>3.1636782708159501</v>
      </c>
      <c r="W59" s="51">
        <v>38.236538081928501</v>
      </c>
      <c r="X59" s="51">
        <v>4.3586089693675696</v>
      </c>
      <c r="Y59" s="51">
        <v>36.751886083288603</v>
      </c>
      <c r="Z59" s="51">
        <v>4.4047038294355696</v>
      </c>
      <c r="AA59" s="51">
        <v>6.2873054645037199</v>
      </c>
      <c r="AB59" s="51">
        <v>1.85564234756911</v>
      </c>
      <c r="AC59" s="51" t="s">
        <v>49</v>
      </c>
      <c r="AD59" s="744" t="s">
        <v>235</v>
      </c>
      <c r="AE59" s="738">
        <v>275.52227467555298</v>
      </c>
      <c r="AF59" s="50">
        <v>1.02915490438985</v>
      </c>
      <c r="AG59" s="51">
        <v>1.2729066361685899</v>
      </c>
      <c r="AH59" s="51">
        <v>0.28647450511045103</v>
      </c>
      <c r="AI59" s="51">
        <v>9.5092377793335299</v>
      </c>
      <c r="AJ59" s="51">
        <v>0.72798113574991796</v>
      </c>
      <c r="AK59" s="51">
        <v>37.473058439045602</v>
      </c>
      <c r="AL59" s="51">
        <v>1.7371827801861299</v>
      </c>
      <c r="AM59" s="51">
        <v>42.722191260280397</v>
      </c>
      <c r="AN59" s="51">
        <v>1.4890605435345601</v>
      </c>
      <c r="AO59" s="51">
        <v>8.61141173866252</v>
      </c>
      <c r="AP59" s="51">
        <v>0.83547292123283401</v>
      </c>
      <c r="AQ59" s="51" t="s">
        <v>49</v>
      </c>
      <c r="AR59" s="51" t="s">
        <v>235</v>
      </c>
      <c r="AS59" s="47"/>
      <c r="AT59" s="922"/>
      <c r="AU59" s="922"/>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row>
    <row r="60" spans="1:73" ht="12.75" customHeight="1" thickBot="1">
      <c r="A60" s="39"/>
      <c r="B60" s="176" t="s">
        <v>25</v>
      </c>
      <c r="C60" s="527">
        <v>240.56921307937799</v>
      </c>
      <c r="D60" s="185">
        <v>2.0101404311144102</v>
      </c>
      <c r="E60" s="527">
        <v>15.988881872182899</v>
      </c>
      <c r="F60" s="527">
        <v>1.6775547077045301</v>
      </c>
      <c r="G60" s="527">
        <v>22.637982546705501</v>
      </c>
      <c r="H60" s="527">
        <v>2.1774895799076699</v>
      </c>
      <c r="I60" s="527">
        <v>28.4308414563633</v>
      </c>
      <c r="J60" s="527">
        <v>1.97130130036906</v>
      </c>
      <c r="K60" s="527">
        <v>26.328031247031099</v>
      </c>
      <c r="L60" s="527">
        <v>1.9645467505851499</v>
      </c>
      <c r="M60" s="527">
        <v>6.2736465422618597</v>
      </c>
      <c r="N60" s="527">
        <v>0.98523514324587402</v>
      </c>
      <c r="O60" s="527" t="s">
        <v>49</v>
      </c>
      <c r="P60" s="707" t="s">
        <v>235</v>
      </c>
      <c r="Q60" s="708">
        <v>284.66221097428399</v>
      </c>
      <c r="R60" s="185">
        <v>2.8304991351462601</v>
      </c>
      <c r="S60" s="527">
        <v>1.97971912116725</v>
      </c>
      <c r="T60" s="527">
        <v>0.82858156540648698</v>
      </c>
      <c r="U60" s="527">
        <v>6.9252785410418198</v>
      </c>
      <c r="V60" s="527">
        <v>2.0837757086339002</v>
      </c>
      <c r="W60" s="527">
        <v>31.018336296098099</v>
      </c>
      <c r="X60" s="527">
        <v>3.1460006875792601</v>
      </c>
      <c r="Y60" s="527">
        <v>42.914948061624102</v>
      </c>
      <c r="Z60" s="527">
        <v>3.1739708115079202</v>
      </c>
      <c r="AA60" s="527">
        <v>15.487975676418101</v>
      </c>
      <c r="AB60" s="527">
        <v>2.3150317022942</v>
      </c>
      <c r="AC60" s="527">
        <v>1.6737423036505701</v>
      </c>
      <c r="AD60" s="745">
        <v>0.938212539439508</v>
      </c>
      <c r="AE60" s="739">
        <v>288.81708062508801</v>
      </c>
      <c r="AF60" s="185">
        <v>0.79291848800818598</v>
      </c>
      <c r="AG60" s="527">
        <v>0.67074943254117803</v>
      </c>
      <c r="AH60" s="527">
        <v>0.198149961622093</v>
      </c>
      <c r="AI60" s="527">
        <v>6.4665657396984804</v>
      </c>
      <c r="AJ60" s="527">
        <v>0.56828753475592697</v>
      </c>
      <c r="AK60" s="527">
        <v>28.874081102237302</v>
      </c>
      <c r="AL60" s="527">
        <v>1.1211665981639001</v>
      </c>
      <c r="AM60" s="527">
        <v>45.483637721273197</v>
      </c>
      <c r="AN60" s="527">
        <v>1.07779543123891</v>
      </c>
      <c r="AO60" s="527">
        <v>17.1307221400637</v>
      </c>
      <c r="AP60" s="527">
        <v>0.71186878450698299</v>
      </c>
      <c r="AQ60" s="527">
        <v>1.3742438641861401</v>
      </c>
      <c r="AR60" s="527">
        <v>0.28282805690678497</v>
      </c>
      <c r="AS60" s="47"/>
      <c r="AT60" s="922"/>
      <c r="AU60" s="922"/>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row>
    <row r="61" spans="1:73" ht="12.75" customHeight="1" thickBot="1">
      <c r="A61" s="39"/>
      <c r="B61" s="271" t="s">
        <v>23</v>
      </c>
      <c r="C61" s="528">
        <v>246.77680613117101</v>
      </c>
      <c r="D61" s="270">
        <v>0.74628125672576495</v>
      </c>
      <c r="E61" s="528">
        <v>11.7276475249807</v>
      </c>
      <c r="F61" s="528">
        <v>0.446661129979877</v>
      </c>
      <c r="G61" s="528">
        <v>20.747153586169599</v>
      </c>
      <c r="H61" s="528">
        <v>0.69269432734858305</v>
      </c>
      <c r="I61" s="528">
        <v>34.768005046420598</v>
      </c>
      <c r="J61" s="528">
        <v>0.84966210494099004</v>
      </c>
      <c r="K61" s="528">
        <v>26.646480999392502</v>
      </c>
      <c r="L61" s="528">
        <v>0.72332000996199197</v>
      </c>
      <c r="M61" s="528">
        <v>5.7791453799507098</v>
      </c>
      <c r="N61" s="528">
        <v>0.35372102027465202</v>
      </c>
      <c r="O61" s="528">
        <v>0.331567463085846</v>
      </c>
      <c r="P61" s="709">
        <v>6.8740980600505902E-2</v>
      </c>
      <c r="Q61" s="710">
        <v>274.044611583662</v>
      </c>
      <c r="R61" s="270">
        <v>0.74822759101352498</v>
      </c>
      <c r="S61" s="528">
        <v>2.9219407428255901</v>
      </c>
      <c r="T61" s="528">
        <v>0.32328668807791899</v>
      </c>
      <c r="U61" s="528">
        <v>11.725874199090899</v>
      </c>
      <c r="V61" s="528">
        <v>0.58814081912137794</v>
      </c>
      <c r="W61" s="528">
        <v>34.0104723234004</v>
      </c>
      <c r="X61" s="528">
        <v>0.86751251698762299</v>
      </c>
      <c r="Y61" s="528">
        <v>39.156888931080402</v>
      </c>
      <c r="Z61" s="528">
        <v>0.86739246710600604</v>
      </c>
      <c r="AA61" s="528">
        <v>11.424687926920599</v>
      </c>
      <c r="AB61" s="528">
        <v>0.54389729773844198</v>
      </c>
      <c r="AC61" s="528">
        <v>0.76013587668206695</v>
      </c>
      <c r="AD61" s="746">
        <v>0.15792700656814099</v>
      </c>
      <c r="AE61" s="740">
        <v>276.49691157518902</v>
      </c>
      <c r="AF61" s="270">
        <v>0.18231402166806199</v>
      </c>
      <c r="AG61" s="528">
        <v>2.1996282784122698</v>
      </c>
      <c r="AH61" s="528">
        <v>6.5972409784981798E-2</v>
      </c>
      <c r="AI61" s="528">
        <v>11.0468771671753</v>
      </c>
      <c r="AJ61" s="528">
        <v>0.145847805771291</v>
      </c>
      <c r="AK61" s="528">
        <v>33.502766823736998</v>
      </c>
      <c r="AL61" s="528">
        <v>0.218602063560732</v>
      </c>
      <c r="AM61" s="528">
        <v>40.454649421229902</v>
      </c>
      <c r="AN61" s="528">
        <v>0.22028076170031699</v>
      </c>
      <c r="AO61" s="528">
        <v>12.0719136208891</v>
      </c>
      <c r="AP61" s="528">
        <v>0.143131337179771</v>
      </c>
      <c r="AQ61" s="528">
        <v>0.72416468855641503</v>
      </c>
      <c r="AR61" s="528">
        <v>4.1473732599347397E-2</v>
      </c>
      <c r="AS61" s="47"/>
      <c r="AT61" s="922"/>
      <c r="AU61" s="922"/>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row>
    <row r="62" spans="1:73" ht="12.75" customHeight="1" thickBot="1">
      <c r="A62" s="39"/>
      <c r="B62" s="292" t="s">
        <v>26</v>
      </c>
      <c r="C62" s="529">
        <v>246.021574412418</v>
      </c>
      <c r="D62" s="294">
        <v>0.80337156898203599</v>
      </c>
      <c r="E62" s="529">
        <v>11.4154517771039</v>
      </c>
      <c r="F62" s="529">
        <v>0.48234502566902399</v>
      </c>
      <c r="G62" s="529">
        <v>21.181107145400201</v>
      </c>
      <c r="H62" s="529">
        <v>0.72069348605869099</v>
      </c>
      <c r="I62" s="529">
        <v>35.336096872068403</v>
      </c>
      <c r="J62" s="529">
        <v>0.89152900302716198</v>
      </c>
      <c r="K62" s="529">
        <v>26.909398104204602</v>
      </c>
      <c r="L62" s="529">
        <v>0.80508717920405304</v>
      </c>
      <c r="M62" s="529">
        <v>4.9179941028775103</v>
      </c>
      <c r="N62" s="529">
        <v>0.419269356342519</v>
      </c>
      <c r="O62" s="529">
        <v>0.23995199834536901</v>
      </c>
      <c r="P62" s="711">
        <v>7.5426242256060594E-2</v>
      </c>
      <c r="Q62" s="712">
        <v>271.962797352851</v>
      </c>
      <c r="R62" s="294">
        <v>0.805851175750538</v>
      </c>
      <c r="S62" s="529">
        <v>2.9753758293324002</v>
      </c>
      <c r="T62" s="529">
        <v>0.34875086905750102</v>
      </c>
      <c r="U62" s="529">
        <v>12.378483216862399</v>
      </c>
      <c r="V62" s="529">
        <v>0.663665147076407</v>
      </c>
      <c r="W62" s="529">
        <v>35.471435152204599</v>
      </c>
      <c r="X62" s="529">
        <v>0.93025305714130002</v>
      </c>
      <c r="Y62" s="529">
        <v>38.297850291800202</v>
      </c>
      <c r="Z62" s="529">
        <v>0.90892587100434596</v>
      </c>
      <c r="AA62" s="529">
        <v>10.160757293925901</v>
      </c>
      <c r="AB62" s="529">
        <v>0.57590102740135196</v>
      </c>
      <c r="AC62" s="529">
        <v>0.71609821587441203</v>
      </c>
      <c r="AD62" s="747">
        <v>0.17930919156140401</v>
      </c>
      <c r="AE62" s="741">
        <v>274.28890277528399</v>
      </c>
      <c r="AF62" s="294">
        <v>0.206001682292762</v>
      </c>
      <c r="AG62" s="529">
        <v>2.3527125099406598</v>
      </c>
      <c r="AH62" s="529">
        <v>7.8670416644285396E-2</v>
      </c>
      <c r="AI62" s="529">
        <v>11.7599997285227</v>
      </c>
      <c r="AJ62" s="529">
        <v>0.17100603879458601</v>
      </c>
      <c r="AK62" s="529">
        <v>34.703502688763997</v>
      </c>
      <c r="AL62" s="529">
        <v>0.25745276601411898</v>
      </c>
      <c r="AM62" s="529">
        <v>39.618623020860902</v>
      </c>
      <c r="AN62" s="529">
        <v>0.25340535998889102</v>
      </c>
      <c r="AO62" s="529">
        <v>10.917548314133301</v>
      </c>
      <c r="AP62" s="529">
        <v>0.154871488951112</v>
      </c>
      <c r="AQ62" s="529">
        <v>0.64761373777837905</v>
      </c>
      <c r="AR62" s="529">
        <v>4.4938023218208001E-2</v>
      </c>
      <c r="AS62" s="47"/>
      <c r="AT62" s="922"/>
      <c r="AU62" s="922"/>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row>
    <row r="63" spans="1:73" ht="12.75" customHeight="1">
      <c r="AT63" s="47"/>
    </row>
    <row r="64" spans="1:73" ht="12.75" customHeight="1">
      <c r="AT64" s="47"/>
    </row>
    <row r="65" spans="46:46" ht="12.75" customHeight="1">
      <c r="AT65" s="47"/>
    </row>
    <row r="66" spans="46:46" ht="12.75" customHeight="1">
      <c r="AT66" s="47"/>
    </row>
  </sheetData>
  <sortState ref="B39:AR59">
    <sortCondition ref="B38"/>
  </sortState>
  <mergeCells count="10">
    <mergeCell ref="B2:O2"/>
    <mergeCell ref="B34:K34"/>
    <mergeCell ref="C36:P36"/>
    <mergeCell ref="Q36:AD36"/>
    <mergeCell ref="AE36:AR36"/>
    <mergeCell ref="B3:I3"/>
    <mergeCell ref="B33:I33"/>
    <mergeCell ref="C5:P5"/>
    <mergeCell ref="Q5:AD5"/>
    <mergeCell ref="AE5:AR5"/>
  </mergeCells>
  <pageMargins left="0.75" right="0.75" top="1" bottom="1" header="0.5" footer="0.5"/>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tabColor rgb="FF92D050"/>
  </sheetPr>
  <dimension ref="A2:BK61"/>
  <sheetViews>
    <sheetView showGridLines="0" zoomScale="80" zoomScaleNormal="80" workbookViewId="0">
      <selection activeCell="P11" sqref="P11"/>
    </sheetView>
  </sheetViews>
  <sheetFormatPr baseColWidth="10" defaultColWidth="8.88671875" defaultRowHeight="12.75" customHeight="1"/>
  <cols>
    <col min="1" max="1" width="8.88671875" style="70" customWidth="1"/>
    <col min="2" max="2" width="12.6640625" style="36" customWidth="1"/>
    <col min="3" max="3" width="6.88671875" style="36" bestFit="1" customWidth="1"/>
    <col min="4" max="4" width="11.6640625" style="36" bestFit="1" customWidth="1"/>
    <col min="5" max="5" width="9.109375" style="36" bestFit="1" customWidth="1"/>
    <col min="6" max="6" width="11.6640625" style="36" bestFit="1" customWidth="1"/>
    <col min="7" max="7" width="6.88671875" style="36" bestFit="1" customWidth="1"/>
    <col min="8" max="8" width="11.6640625" style="36" bestFit="1" customWidth="1"/>
    <col min="9" max="9" width="9.109375" style="36" bestFit="1" customWidth="1"/>
    <col min="10" max="10" width="11.6640625" style="36" bestFit="1" customWidth="1"/>
    <col min="11" max="11" width="6.88671875" style="36" bestFit="1" customWidth="1"/>
    <col min="12" max="12" width="11.6640625" style="36" bestFit="1" customWidth="1"/>
    <col min="13" max="13" width="9.109375" style="36" bestFit="1" customWidth="1"/>
    <col min="14" max="14" width="11.6640625" style="36" bestFit="1" customWidth="1"/>
    <col min="15" max="15" width="22.33203125" style="70" customWidth="1"/>
    <col min="16" max="40" width="8.88671875" style="70" customWidth="1"/>
    <col min="41" max="63" width="8.88671875" style="959" customWidth="1"/>
    <col min="64" max="256" width="8.88671875" style="36" customWidth="1"/>
    <col min="257" max="16384" width="8.88671875" style="36"/>
  </cols>
  <sheetData>
    <row r="2" spans="1:63" ht="15.75" customHeight="1">
      <c r="B2" s="984" t="s">
        <v>654</v>
      </c>
    </row>
    <row r="3" spans="1:63" ht="12.75" customHeight="1" thickBot="1"/>
    <row r="4" spans="1:63" ht="12.75" customHeight="1" thickBot="1">
      <c r="B4" s="84" t="s">
        <v>75</v>
      </c>
      <c r="C4" s="1122" t="s">
        <v>305</v>
      </c>
      <c r="D4" s="1156"/>
      <c r="E4" s="1156"/>
      <c r="F4" s="1156"/>
      <c r="G4" s="1122" t="s">
        <v>304</v>
      </c>
      <c r="H4" s="1156"/>
      <c r="I4" s="1156"/>
      <c r="J4" s="1156"/>
      <c r="K4" s="1122" t="s">
        <v>303</v>
      </c>
      <c r="L4" s="1156"/>
      <c r="M4" s="1156"/>
      <c r="N4" s="1156"/>
      <c r="O4" s="959"/>
    </row>
    <row r="5" spans="1:63" s="39" customFormat="1" ht="12.75" customHeight="1" thickBot="1">
      <c r="A5" s="43"/>
      <c r="B5" s="94"/>
      <c r="C5" s="78" t="s">
        <v>6</v>
      </c>
      <c r="D5" s="78" t="s">
        <v>31</v>
      </c>
      <c r="E5" s="78" t="s">
        <v>245</v>
      </c>
      <c r="F5" s="78" t="s">
        <v>31</v>
      </c>
      <c r="G5" s="78" t="s">
        <v>6</v>
      </c>
      <c r="H5" s="78" t="s">
        <v>31</v>
      </c>
      <c r="I5" s="78" t="s">
        <v>245</v>
      </c>
      <c r="J5" s="78" t="s">
        <v>31</v>
      </c>
      <c r="K5" s="78" t="s">
        <v>6</v>
      </c>
      <c r="L5" s="78" t="s">
        <v>31</v>
      </c>
      <c r="M5" s="78" t="s">
        <v>245</v>
      </c>
      <c r="N5" s="78" t="s">
        <v>31</v>
      </c>
      <c r="O5" s="959"/>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row>
    <row r="6" spans="1:63" s="80" customFormat="1" ht="12.75" customHeight="1" thickBot="1">
      <c r="A6" s="70"/>
      <c r="B6" s="82" t="s">
        <v>23</v>
      </c>
      <c r="C6" s="111">
        <v>245.290082100234</v>
      </c>
      <c r="D6" s="110">
        <v>0.80710498471696301</v>
      </c>
      <c r="E6" s="109">
        <v>12</v>
      </c>
      <c r="F6" s="108">
        <v>0.1</v>
      </c>
      <c r="G6" s="111">
        <v>268.77080338363601</v>
      </c>
      <c r="H6" s="110">
        <v>1.3406191654380799</v>
      </c>
      <c r="I6" s="109">
        <v>3</v>
      </c>
      <c r="J6" s="108">
        <v>0.1</v>
      </c>
      <c r="K6" s="111">
        <v>276.93089100757601</v>
      </c>
      <c r="L6" s="110">
        <v>0.18823102058777799</v>
      </c>
      <c r="M6" s="109">
        <v>85</v>
      </c>
      <c r="N6" s="108">
        <v>0.1</v>
      </c>
      <c r="O6" s="959"/>
      <c r="P6" s="70"/>
      <c r="Q6" s="70"/>
      <c r="R6" s="70"/>
      <c r="S6" s="70"/>
      <c r="T6" s="70"/>
      <c r="U6" s="70"/>
      <c r="V6" s="70"/>
      <c r="W6" s="70"/>
      <c r="X6" s="70"/>
      <c r="Y6" s="70"/>
      <c r="Z6" s="70"/>
      <c r="AA6" s="70"/>
      <c r="AB6" s="70"/>
      <c r="AC6" s="70"/>
      <c r="AD6" s="70"/>
      <c r="AE6" s="70"/>
      <c r="AF6" s="70"/>
      <c r="AG6" s="70"/>
      <c r="AH6" s="70"/>
      <c r="AI6" s="70"/>
      <c r="AJ6" s="70"/>
      <c r="AK6" s="70"/>
      <c r="AL6" s="70"/>
      <c r="AM6" s="70"/>
      <c r="AN6" s="70"/>
      <c r="AO6" s="959"/>
      <c r="AP6" s="959"/>
      <c r="AQ6" s="959"/>
      <c r="AR6" s="959"/>
      <c r="AS6" s="959"/>
      <c r="AT6" s="959"/>
      <c r="AU6" s="959"/>
      <c r="AV6" s="959"/>
      <c r="AW6" s="959"/>
      <c r="AX6" s="959"/>
      <c r="AY6" s="959"/>
      <c r="AZ6" s="959"/>
      <c r="BA6" s="959"/>
      <c r="BB6" s="959"/>
      <c r="BC6" s="959"/>
      <c r="BD6" s="959"/>
      <c r="BE6" s="959"/>
      <c r="BF6" s="959"/>
      <c r="BG6" s="959"/>
      <c r="BH6" s="959"/>
      <c r="BI6" s="959"/>
      <c r="BJ6" s="959"/>
      <c r="BK6" s="959"/>
    </row>
    <row r="7" spans="1:63" ht="12.75" customHeight="1" thickBot="1">
      <c r="B7" s="75" t="s">
        <v>26</v>
      </c>
      <c r="C7" s="100">
        <v>245.366076402945</v>
      </c>
      <c r="D7" s="99">
        <v>0.88038256598149101</v>
      </c>
      <c r="E7" s="98">
        <v>11</v>
      </c>
      <c r="F7" s="97">
        <v>0.1</v>
      </c>
      <c r="G7" s="100">
        <v>264.20269016620199</v>
      </c>
      <c r="H7" s="99">
        <v>1.69132532818254</v>
      </c>
      <c r="I7" s="98">
        <v>3</v>
      </c>
      <c r="J7" s="97">
        <v>0.1</v>
      </c>
      <c r="K7" s="100">
        <v>274.719965997359</v>
      </c>
      <c r="L7" s="99">
        <v>0.21469166020935301</v>
      </c>
      <c r="M7" s="98">
        <v>87</v>
      </c>
      <c r="N7" s="97">
        <v>0.1</v>
      </c>
      <c r="O7" s="959"/>
    </row>
    <row r="8" spans="1:63" s="80" customFormat="1" ht="12.75" customHeight="1" thickBot="1">
      <c r="A8" s="70"/>
      <c r="B8" s="60" t="s">
        <v>17</v>
      </c>
      <c r="C8" s="104">
        <v>230.052053998719</v>
      </c>
      <c r="D8" s="103">
        <v>2.8421587624592299</v>
      </c>
      <c r="E8" s="102">
        <v>12</v>
      </c>
      <c r="F8" s="101">
        <v>0.2</v>
      </c>
      <c r="G8" s="107" t="s">
        <v>236</v>
      </c>
      <c r="H8" s="60" t="s">
        <v>235</v>
      </c>
      <c r="I8" s="107" t="s">
        <v>49</v>
      </c>
      <c r="J8" s="60" t="s">
        <v>235</v>
      </c>
      <c r="K8" s="104">
        <v>254.72174079931099</v>
      </c>
      <c r="L8" s="103">
        <v>0.70752431935737603</v>
      </c>
      <c r="M8" s="102">
        <v>88</v>
      </c>
      <c r="N8" s="101">
        <v>0.2</v>
      </c>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959"/>
      <c r="AP8" s="959"/>
      <c r="AQ8" s="959"/>
      <c r="AR8" s="959"/>
      <c r="AS8" s="959"/>
      <c r="AT8" s="959"/>
      <c r="AU8" s="959"/>
      <c r="AV8" s="959"/>
      <c r="AW8" s="959"/>
      <c r="AX8" s="959"/>
      <c r="AY8" s="959"/>
      <c r="AZ8" s="959"/>
      <c r="BA8" s="959"/>
      <c r="BB8" s="959"/>
      <c r="BC8" s="959"/>
      <c r="BD8" s="959"/>
      <c r="BE8" s="959"/>
      <c r="BF8" s="959"/>
      <c r="BG8" s="959"/>
      <c r="BH8" s="959"/>
      <c r="BI8" s="959"/>
      <c r="BJ8" s="959"/>
      <c r="BK8" s="959"/>
    </row>
    <row r="9" spans="1:63" ht="12.75" customHeight="1" thickBot="1">
      <c r="B9" s="75" t="s">
        <v>21</v>
      </c>
      <c r="C9" s="100">
        <v>223.15994875579099</v>
      </c>
      <c r="D9" s="99">
        <v>3.8368924674449199</v>
      </c>
      <c r="E9" s="98">
        <v>8</v>
      </c>
      <c r="F9" s="97">
        <v>0.6</v>
      </c>
      <c r="G9" s="105" t="s">
        <v>236</v>
      </c>
      <c r="H9" s="75" t="s">
        <v>235</v>
      </c>
      <c r="I9" s="105" t="s">
        <v>49</v>
      </c>
      <c r="J9" s="75" t="s">
        <v>235</v>
      </c>
      <c r="K9" s="100">
        <v>252.448822581147</v>
      </c>
      <c r="L9" s="99">
        <v>1.13088429321374</v>
      </c>
      <c r="M9" s="98">
        <v>92</v>
      </c>
      <c r="N9" s="97">
        <v>0.6</v>
      </c>
    </row>
    <row r="10" spans="1:63" s="80" customFormat="1" ht="12.75" customHeight="1" thickBot="1">
      <c r="A10" s="70"/>
      <c r="B10" s="60" t="s">
        <v>194</v>
      </c>
      <c r="C10" s="104">
        <v>264.66532029790801</v>
      </c>
      <c r="D10" s="103">
        <v>5.7986545013696302</v>
      </c>
      <c r="E10" s="102">
        <v>4</v>
      </c>
      <c r="F10" s="101">
        <v>0.5</v>
      </c>
      <c r="G10" s="104">
        <v>262.32678778097301</v>
      </c>
      <c r="H10" s="103">
        <v>8.8877315823384802</v>
      </c>
      <c r="I10" s="102">
        <v>2</v>
      </c>
      <c r="J10" s="101">
        <v>0.3</v>
      </c>
      <c r="K10" s="104">
        <v>275.52227467555298</v>
      </c>
      <c r="L10" s="103">
        <v>1.02915490438985</v>
      </c>
      <c r="M10" s="102">
        <v>94</v>
      </c>
      <c r="N10" s="101">
        <v>0.5</v>
      </c>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959"/>
      <c r="AP10" s="959"/>
      <c r="AQ10" s="959"/>
      <c r="AR10" s="959"/>
      <c r="AS10" s="959"/>
      <c r="AT10" s="959"/>
      <c r="AU10" s="959"/>
      <c r="AV10" s="959"/>
      <c r="AW10" s="959"/>
      <c r="AX10" s="959"/>
      <c r="AY10" s="959"/>
      <c r="AZ10" s="959"/>
      <c r="BA10" s="959"/>
      <c r="BB10" s="959"/>
      <c r="BC10" s="959"/>
      <c r="BD10" s="959"/>
      <c r="BE10" s="959"/>
      <c r="BF10" s="959"/>
      <c r="BG10" s="959"/>
      <c r="BH10" s="959"/>
      <c r="BI10" s="959"/>
      <c r="BJ10" s="959"/>
      <c r="BK10" s="959"/>
    </row>
    <row r="11" spans="1:63" ht="12.75" customHeight="1" thickBot="1">
      <c r="B11" s="75" t="s">
        <v>25</v>
      </c>
      <c r="C11" s="100">
        <v>233.18119782151999</v>
      </c>
      <c r="D11" s="99">
        <v>2.0329287937990901</v>
      </c>
      <c r="E11" s="98">
        <v>18</v>
      </c>
      <c r="F11" s="97">
        <v>0.2</v>
      </c>
      <c r="G11" s="100">
        <v>277.68197232360399</v>
      </c>
      <c r="H11" s="99">
        <v>4.8798943138075002</v>
      </c>
      <c r="I11" s="98">
        <v>4</v>
      </c>
      <c r="J11" s="97">
        <v>0.3</v>
      </c>
      <c r="K11" s="100">
        <v>288.81708062508801</v>
      </c>
      <c r="L11" s="99">
        <v>0.79291848800818598</v>
      </c>
      <c r="M11" s="98">
        <v>78</v>
      </c>
      <c r="N11" s="97">
        <v>0.3</v>
      </c>
    </row>
    <row r="12" spans="1:63" s="80" customFormat="1" ht="12.75" customHeight="1" thickBot="1">
      <c r="A12" s="70"/>
      <c r="B12" s="60" t="s">
        <v>20</v>
      </c>
      <c r="C12" s="104">
        <v>261.87871068963801</v>
      </c>
      <c r="D12" s="103">
        <v>2.1643866703669499</v>
      </c>
      <c r="E12" s="102">
        <v>18</v>
      </c>
      <c r="F12" s="101">
        <v>0.8</v>
      </c>
      <c r="G12" s="107" t="s">
        <v>236</v>
      </c>
      <c r="H12" s="60" t="s">
        <v>235</v>
      </c>
      <c r="I12" s="102">
        <v>1</v>
      </c>
      <c r="J12" s="101">
        <v>0.1</v>
      </c>
      <c r="K12" s="104">
        <v>267.36569195890797</v>
      </c>
      <c r="L12" s="103">
        <v>0.91890514368506304</v>
      </c>
      <c r="M12" s="102">
        <v>81</v>
      </c>
      <c r="N12" s="101">
        <v>0.8</v>
      </c>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959"/>
      <c r="AP12" s="959"/>
      <c r="AQ12" s="959"/>
      <c r="AR12" s="959"/>
      <c r="AS12" s="959"/>
      <c r="AT12" s="959"/>
      <c r="AU12" s="959"/>
      <c r="AV12" s="959"/>
      <c r="AW12" s="959"/>
      <c r="AX12" s="959"/>
      <c r="AY12" s="959"/>
      <c r="AZ12" s="959"/>
      <c r="BA12" s="959"/>
      <c r="BB12" s="959"/>
      <c r="BC12" s="959"/>
      <c r="BD12" s="959"/>
      <c r="BE12" s="959"/>
      <c r="BF12" s="959"/>
      <c r="BG12" s="959"/>
      <c r="BH12" s="959"/>
      <c r="BI12" s="959"/>
      <c r="BJ12" s="959"/>
      <c r="BK12" s="959"/>
    </row>
    <row r="13" spans="1:63" ht="12.75" customHeight="1" thickBot="1">
      <c r="B13" s="75" t="s">
        <v>517</v>
      </c>
      <c r="C13" s="100">
        <v>251.52473221227001</v>
      </c>
      <c r="D13" s="99">
        <v>3.5021729882335402</v>
      </c>
      <c r="E13" s="98">
        <v>15</v>
      </c>
      <c r="F13" s="97">
        <v>0.6</v>
      </c>
      <c r="G13" s="100">
        <v>265.49219245093599</v>
      </c>
      <c r="H13" s="99">
        <v>4.4288394054368103</v>
      </c>
      <c r="I13" s="98">
        <v>5</v>
      </c>
      <c r="J13" s="97">
        <v>0.4</v>
      </c>
      <c r="K13" s="100">
        <v>276.38761726039098</v>
      </c>
      <c r="L13" s="99">
        <v>1.0795059493482899</v>
      </c>
      <c r="M13" s="98">
        <v>80</v>
      </c>
      <c r="N13" s="97">
        <v>0.8</v>
      </c>
    </row>
    <row r="14" spans="1:63" s="80" customFormat="1" ht="12.75" customHeight="1" thickBot="1">
      <c r="A14" s="70"/>
      <c r="B14" s="60" t="s">
        <v>197</v>
      </c>
      <c r="C14" s="104">
        <v>237.36073802213701</v>
      </c>
      <c r="D14" s="103">
        <v>3.27435340485424</v>
      </c>
      <c r="E14" s="102">
        <v>15</v>
      </c>
      <c r="F14" s="101">
        <v>0.6</v>
      </c>
      <c r="G14" s="104">
        <v>275.50923325141298</v>
      </c>
      <c r="H14" s="103">
        <v>3.9339698756099502</v>
      </c>
      <c r="I14" s="102">
        <v>5</v>
      </c>
      <c r="J14" s="101">
        <v>0.4</v>
      </c>
      <c r="K14" s="104">
        <v>275.38141532883901</v>
      </c>
      <c r="L14" s="103">
        <v>1.2229695544819801</v>
      </c>
      <c r="M14" s="102">
        <v>80</v>
      </c>
      <c r="N14" s="101">
        <v>0.7</v>
      </c>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959"/>
      <c r="AP14" s="959"/>
      <c r="AQ14" s="959"/>
      <c r="AR14" s="959"/>
      <c r="AS14" s="959"/>
      <c r="AT14" s="959"/>
      <c r="AU14" s="959"/>
      <c r="AV14" s="959"/>
      <c r="AW14" s="959"/>
      <c r="AX14" s="959"/>
      <c r="AY14" s="959"/>
      <c r="AZ14" s="959"/>
      <c r="BA14" s="959"/>
      <c r="BB14" s="959"/>
      <c r="BC14" s="959"/>
      <c r="BD14" s="959"/>
      <c r="BE14" s="959"/>
      <c r="BF14" s="959"/>
      <c r="BG14" s="959"/>
      <c r="BH14" s="959"/>
      <c r="BI14" s="959"/>
      <c r="BJ14" s="959"/>
      <c r="BK14" s="959"/>
    </row>
    <row r="15" spans="1:63" ht="12.75" customHeight="1" thickBot="1">
      <c r="B15" s="75" t="s">
        <v>24</v>
      </c>
      <c r="C15" s="105" t="s">
        <v>236</v>
      </c>
      <c r="D15" s="75" t="s">
        <v>235</v>
      </c>
      <c r="E15" s="105" t="s">
        <v>49</v>
      </c>
      <c r="F15" s="75" t="s">
        <v>235</v>
      </c>
      <c r="G15" s="105" t="s">
        <v>236</v>
      </c>
      <c r="H15" s="75" t="s">
        <v>235</v>
      </c>
      <c r="I15" s="98">
        <v>1</v>
      </c>
      <c r="J15" s="97">
        <v>0.2</v>
      </c>
      <c r="K15" s="100">
        <v>267.17383224018999</v>
      </c>
      <c r="L15" s="99">
        <v>0.61928722569463102</v>
      </c>
      <c r="M15" s="98">
        <v>99</v>
      </c>
      <c r="N15" s="97">
        <v>0.2</v>
      </c>
    </row>
    <row r="16" spans="1:63" s="80" customFormat="1" ht="12.75" customHeight="1" thickBot="1">
      <c r="A16" s="70"/>
      <c r="B16" s="60" t="s">
        <v>469</v>
      </c>
      <c r="C16" s="104">
        <v>236.16451057271499</v>
      </c>
      <c r="D16" s="103">
        <v>3.2882995150285499</v>
      </c>
      <c r="E16" s="102">
        <v>7</v>
      </c>
      <c r="F16" s="101">
        <v>0.4</v>
      </c>
      <c r="G16" s="104">
        <v>252.85034651332299</v>
      </c>
      <c r="H16" s="103">
        <v>5.2015987132743602</v>
      </c>
      <c r="I16" s="102">
        <v>2</v>
      </c>
      <c r="J16" s="101">
        <v>0.2</v>
      </c>
      <c r="K16" s="104">
        <v>278.99967724475903</v>
      </c>
      <c r="L16" s="103">
        <v>0.91351098881816395</v>
      </c>
      <c r="M16" s="102">
        <v>91</v>
      </c>
      <c r="N16" s="101">
        <v>0.4</v>
      </c>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959"/>
      <c r="AP16" s="959"/>
      <c r="AQ16" s="959"/>
      <c r="AR16" s="959"/>
      <c r="AS16" s="959"/>
      <c r="AT16" s="959"/>
      <c r="AU16" s="959"/>
      <c r="AV16" s="959"/>
      <c r="AW16" s="959"/>
      <c r="AX16" s="959"/>
      <c r="AY16" s="959"/>
      <c r="AZ16" s="959"/>
      <c r="BA16" s="959"/>
      <c r="BB16" s="959"/>
      <c r="BC16" s="959"/>
      <c r="BD16" s="959"/>
      <c r="BE16" s="959"/>
      <c r="BF16" s="959"/>
      <c r="BG16" s="959"/>
      <c r="BH16" s="959"/>
      <c r="BI16" s="959"/>
      <c r="BJ16" s="959"/>
      <c r="BK16" s="959"/>
    </row>
    <row r="17" spans="1:63" ht="12.75" customHeight="1" thickBot="1">
      <c r="B17" s="75" t="s">
        <v>12</v>
      </c>
      <c r="C17" s="100">
        <v>255.61196585154499</v>
      </c>
      <c r="D17" s="99">
        <v>1.34131170623518</v>
      </c>
      <c r="E17" s="98">
        <v>27</v>
      </c>
      <c r="F17" s="97">
        <v>0.2</v>
      </c>
      <c r="G17" s="100">
        <v>288.41033450735603</v>
      </c>
      <c r="H17" s="99">
        <v>1.96672633118708</v>
      </c>
      <c r="I17" s="98">
        <v>8</v>
      </c>
      <c r="J17" s="97">
        <v>0.3</v>
      </c>
      <c r="K17" s="100">
        <v>277.95180837887801</v>
      </c>
      <c r="L17" s="99">
        <v>0.689561447037496</v>
      </c>
      <c r="M17" s="98">
        <v>64</v>
      </c>
      <c r="N17" s="97">
        <v>0.4</v>
      </c>
    </row>
    <row r="18" spans="1:63" s="80" customFormat="1" ht="12.75" customHeight="1" thickBot="1">
      <c r="A18" s="70"/>
      <c r="B18" s="60" t="s">
        <v>19</v>
      </c>
      <c r="C18" s="104">
        <v>226.927785521809</v>
      </c>
      <c r="D18" s="103">
        <v>4.6167347665806897</v>
      </c>
      <c r="E18" s="102">
        <v>5</v>
      </c>
      <c r="F18" s="101">
        <v>0.1</v>
      </c>
      <c r="G18" s="107" t="s">
        <v>236</v>
      </c>
      <c r="H18" s="60" t="s">
        <v>235</v>
      </c>
      <c r="I18" s="107" t="s">
        <v>49</v>
      </c>
      <c r="J18" s="60" t="s">
        <v>235</v>
      </c>
      <c r="K18" s="104">
        <v>291.05961036885202</v>
      </c>
      <c r="L18" s="103">
        <v>0.64892015291188099</v>
      </c>
      <c r="M18" s="102">
        <v>95</v>
      </c>
      <c r="N18" s="101">
        <v>0.1</v>
      </c>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959"/>
      <c r="AP18" s="959"/>
      <c r="AQ18" s="959"/>
      <c r="AR18" s="959"/>
      <c r="AS18" s="959"/>
      <c r="AT18" s="959"/>
      <c r="AU18" s="959"/>
      <c r="AV18" s="959"/>
      <c r="AW18" s="959"/>
      <c r="AX18" s="959"/>
      <c r="AY18" s="959"/>
      <c r="AZ18" s="959"/>
      <c r="BA18" s="959"/>
      <c r="BB18" s="959"/>
      <c r="BC18" s="959"/>
      <c r="BD18" s="959"/>
      <c r="BE18" s="959"/>
      <c r="BF18" s="959"/>
      <c r="BG18" s="959"/>
      <c r="BH18" s="959"/>
      <c r="BI18" s="959"/>
      <c r="BJ18" s="959"/>
      <c r="BK18" s="959"/>
    </row>
    <row r="19" spans="1:63" ht="12.75" customHeight="1" thickBot="1">
      <c r="B19" s="75" t="s">
        <v>15</v>
      </c>
      <c r="C19" s="100">
        <v>234.46946481172299</v>
      </c>
      <c r="D19" s="99">
        <v>1.95934612192013</v>
      </c>
      <c r="E19" s="98">
        <v>11</v>
      </c>
      <c r="F19" s="97">
        <v>0.2</v>
      </c>
      <c r="G19" s="100">
        <v>257.18198468708403</v>
      </c>
      <c r="H19" s="99">
        <v>5.4516110640528899</v>
      </c>
      <c r="I19" s="98">
        <v>1</v>
      </c>
      <c r="J19" s="97">
        <v>0.1</v>
      </c>
      <c r="K19" s="100">
        <v>275.15420937959999</v>
      </c>
      <c r="L19" s="99">
        <v>0.71934878397975999</v>
      </c>
      <c r="M19" s="98">
        <v>87</v>
      </c>
      <c r="N19" s="97">
        <v>0.2</v>
      </c>
    </row>
    <row r="20" spans="1:63" s="80" customFormat="1" ht="12.75" customHeight="1" thickBot="1">
      <c r="A20" s="70"/>
      <c r="B20" s="60" t="s">
        <v>16</v>
      </c>
      <c r="C20" s="104">
        <v>273.78400064314201</v>
      </c>
      <c r="D20" s="103">
        <v>5.3130689205627704</v>
      </c>
      <c r="E20" s="102">
        <v>1</v>
      </c>
      <c r="F20" s="101">
        <v>0.2</v>
      </c>
      <c r="G20" s="107" t="s">
        <v>236</v>
      </c>
      <c r="H20" s="60" t="s">
        <v>235</v>
      </c>
      <c r="I20" s="102">
        <v>1</v>
      </c>
      <c r="J20" s="101">
        <v>0.1</v>
      </c>
      <c r="K20" s="104">
        <v>273.39363871790601</v>
      </c>
      <c r="L20" s="103">
        <v>0.646794231682563</v>
      </c>
      <c r="M20" s="102">
        <v>98</v>
      </c>
      <c r="N20" s="101">
        <v>0.2</v>
      </c>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959"/>
      <c r="AP20" s="959"/>
      <c r="AQ20" s="959"/>
      <c r="AR20" s="959"/>
      <c r="AS20" s="959"/>
      <c r="AT20" s="959"/>
      <c r="AU20" s="959"/>
      <c r="AV20" s="959"/>
      <c r="AW20" s="959"/>
      <c r="AX20" s="959"/>
      <c r="AY20" s="959"/>
      <c r="AZ20" s="959"/>
      <c r="BA20" s="959"/>
      <c r="BB20" s="959"/>
      <c r="BC20" s="959"/>
      <c r="BD20" s="959"/>
      <c r="BE20" s="959"/>
      <c r="BF20" s="959"/>
      <c r="BG20" s="959"/>
      <c r="BH20" s="959"/>
      <c r="BI20" s="959"/>
      <c r="BJ20" s="959"/>
      <c r="BK20" s="959"/>
    </row>
    <row r="21" spans="1:63" ht="12.75" customHeight="1" thickBot="1">
      <c r="B21" s="75" t="s">
        <v>195</v>
      </c>
      <c r="C21" s="105" t="s">
        <v>236</v>
      </c>
      <c r="D21" s="75" t="s">
        <v>235</v>
      </c>
      <c r="E21" s="105" t="s">
        <v>49</v>
      </c>
      <c r="F21" s="75" t="s">
        <v>235</v>
      </c>
      <c r="G21" s="105" t="s">
        <v>236</v>
      </c>
      <c r="H21" s="75" t="s">
        <v>235</v>
      </c>
      <c r="I21" s="105" t="s">
        <v>236</v>
      </c>
      <c r="J21" s="75" t="s">
        <v>235</v>
      </c>
      <c r="K21" s="100">
        <v>296.56051664190602</v>
      </c>
      <c r="L21" s="99">
        <v>0.69117621959136799</v>
      </c>
      <c r="M21" s="98">
        <v>100</v>
      </c>
      <c r="N21" s="97">
        <v>0.1</v>
      </c>
    </row>
    <row r="22" spans="1:63" s="80" customFormat="1" ht="12.75" customHeight="1" thickBot="1">
      <c r="A22" s="70"/>
      <c r="B22" s="60" t="s">
        <v>14</v>
      </c>
      <c r="C22" s="106" t="s">
        <v>307</v>
      </c>
      <c r="D22" s="103">
        <v>2.8813438211842701</v>
      </c>
      <c r="E22" s="106" t="s">
        <v>242</v>
      </c>
      <c r="F22" s="101">
        <v>0.5</v>
      </c>
      <c r="G22" s="107" t="s">
        <v>237</v>
      </c>
      <c r="H22" s="60" t="s">
        <v>235</v>
      </c>
      <c r="I22" s="107" t="s">
        <v>237</v>
      </c>
      <c r="J22" s="60" t="s">
        <v>235</v>
      </c>
      <c r="K22" s="106" t="s">
        <v>306</v>
      </c>
      <c r="L22" s="103">
        <v>0.79023823672710902</v>
      </c>
      <c r="M22" s="106" t="s">
        <v>300</v>
      </c>
      <c r="N22" s="101">
        <v>0.5</v>
      </c>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959"/>
      <c r="AP22" s="959"/>
      <c r="AQ22" s="959"/>
      <c r="AR22" s="959"/>
      <c r="AS22" s="959"/>
      <c r="AT22" s="959"/>
      <c r="AU22" s="959"/>
      <c r="AV22" s="959"/>
      <c r="AW22" s="959"/>
      <c r="AX22" s="959"/>
      <c r="AY22" s="959"/>
      <c r="AZ22" s="959"/>
      <c r="BA22" s="959"/>
      <c r="BB22" s="959"/>
      <c r="BC22" s="959"/>
      <c r="BD22" s="959"/>
      <c r="BE22" s="959"/>
      <c r="BF22" s="959"/>
      <c r="BG22" s="959"/>
      <c r="BH22" s="959"/>
      <c r="BI22" s="959"/>
      <c r="BJ22" s="959"/>
      <c r="BK22" s="959"/>
    </row>
    <row r="23" spans="1:63" ht="12.75" customHeight="1" thickBot="1">
      <c r="B23" s="75" t="s">
        <v>13</v>
      </c>
      <c r="C23" s="100">
        <v>230.08611946308301</v>
      </c>
      <c r="D23" s="99">
        <v>6.8377801908271802</v>
      </c>
      <c r="E23" s="98">
        <v>1</v>
      </c>
      <c r="F23" s="97">
        <v>0.2</v>
      </c>
      <c r="G23" s="105" t="s">
        <v>236</v>
      </c>
      <c r="H23" s="75" t="s">
        <v>235</v>
      </c>
      <c r="I23" s="105" t="s">
        <v>49</v>
      </c>
      <c r="J23" s="75" t="s">
        <v>235</v>
      </c>
      <c r="K23" s="100">
        <v>273.28386632536501</v>
      </c>
      <c r="L23" s="99">
        <v>0.58598258865956898</v>
      </c>
      <c r="M23" s="98">
        <v>99</v>
      </c>
      <c r="N23" s="97">
        <v>0.2</v>
      </c>
    </row>
    <row r="24" spans="1:63" s="80" customFormat="1" ht="12.75" customHeight="1" thickBot="1">
      <c r="A24" s="70"/>
      <c r="B24" s="60" t="s">
        <v>10</v>
      </c>
      <c r="C24" s="104">
        <v>240.10648655718001</v>
      </c>
      <c r="D24" s="103">
        <v>2.6577735537337199</v>
      </c>
      <c r="E24" s="102">
        <v>16</v>
      </c>
      <c r="F24" s="101">
        <v>0.7</v>
      </c>
      <c r="G24" s="104">
        <v>263.395855671547</v>
      </c>
      <c r="H24" s="103">
        <v>2.9406792860767701</v>
      </c>
      <c r="I24" s="102">
        <v>7</v>
      </c>
      <c r="J24" s="101">
        <v>0.4</v>
      </c>
      <c r="K24" s="104">
        <v>276.30205259376299</v>
      </c>
      <c r="L24" s="103">
        <v>1.1199767202313</v>
      </c>
      <c r="M24" s="102">
        <v>77</v>
      </c>
      <c r="N24" s="101">
        <v>0.9</v>
      </c>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959"/>
      <c r="AP24" s="959"/>
      <c r="AQ24" s="959"/>
      <c r="AR24" s="959"/>
      <c r="AS24" s="959"/>
      <c r="AT24" s="959"/>
      <c r="AU24" s="959"/>
      <c r="AV24" s="959"/>
      <c r="AW24" s="959"/>
      <c r="AX24" s="959"/>
      <c r="AY24" s="959"/>
      <c r="AZ24" s="959"/>
      <c r="BA24" s="959"/>
      <c r="BB24" s="959"/>
      <c r="BC24" s="959"/>
      <c r="BD24" s="959"/>
      <c r="BE24" s="959"/>
      <c r="BF24" s="959"/>
      <c r="BG24" s="959"/>
      <c r="BH24" s="959"/>
      <c r="BI24" s="959"/>
      <c r="BJ24" s="959"/>
      <c r="BK24" s="959"/>
    </row>
    <row r="25" spans="1:63" ht="12.75" customHeight="1" thickBot="1">
      <c r="B25" s="75" t="s">
        <v>22</v>
      </c>
      <c r="C25" s="100">
        <v>242.74532418910999</v>
      </c>
      <c r="D25" s="99">
        <v>2.6516082735371098</v>
      </c>
      <c r="E25" s="98">
        <v>13</v>
      </c>
      <c r="F25" s="97">
        <v>0.5</v>
      </c>
      <c r="G25" s="105" t="s">
        <v>236</v>
      </c>
      <c r="H25" s="75" t="s">
        <v>235</v>
      </c>
      <c r="I25" s="98">
        <v>1</v>
      </c>
      <c r="J25" s="97">
        <v>0.2</v>
      </c>
      <c r="K25" s="100">
        <v>283.74425370698799</v>
      </c>
      <c r="L25" s="99">
        <v>0.67990723969633304</v>
      </c>
      <c r="M25" s="98">
        <v>86</v>
      </c>
      <c r="N25" s="97">
        <v>0.6</v>
      </c>
    </row>
    <row r="26" spans="1:63" s="80" customFormat="1" ht="12.75" customHeight="1" thickBot="1">
      <c r="A26" s="70"/>
      <c r="B26" s="60" t="s">
        <v>9</v>
      </c>
      <c r="C26" s="104">
        <v>271.23463116150901</v>
      </c>
      <c r="D26" s="103">
        <v>1.6631007827437601</v>
      </c>
      <c r="E26" s="102">
        <v>31</v>
      </c>
      <c r="F26" s="101">
        <v>0.8</v>
      </c>
      <c r="G26" s="104">
        <v>283.50586134903699</v>
      </c>
      <c r="H26" s="103">
        <v>2.7846330926460401</v>
      </c>
      <c r="I26" s="102">
        <v>11</v>
      </c>
      <c r="J26" s="101">
        <v>0.6</v>
      </c>
      <c r="K26" s="104">
        <v>283.32605814266401</v>
      </c>
      <c r="L26" s="103">
        <v>1.0933000898924801</v>
      </c>
      <c r="M26" s="102">
        <v>58</v>
      </c>
      <c r="N26" s="101">
        <v>0.7</v>
      </c>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959"/>
      <c r="AP26" s="959"/>
      <c r="AQ26" s="959"/>
      <c r="AR26" s="959"/>
      <c r="AS26" s="959"/>
      <c r="AT26" s="959"/>
      <c r="AU26" s="959"/>
      <c r="AV26" s="959"/>
      <c r="AW26" s="959"/>
      <c r="AX26" s="959"/>
      <c r="AY26" s="959"/>
      <c r="AZ26" s="959"/>
      <c r="BA26" s="959"/>
      <c r="BB26" s="959"/>
      <c r="BC26" s="959"/>
      <c r="BD26" s="959"/>
      <c r="BE26" s="959"/>
      <c r="BF26" s="959"/>
      <c r="BG26" s="959"/>
      <c r="BH26" s="959"/>
      <c r="BI26" s="959"/>
      <c r="BJ26" s="959"/>
      <c r="BK26" s="959"/>
    </row>
    <row r="27" spans="1:63" ht="12.75" customHeight="1" thickBot="1">
      <c r="B27" s="75" t="s">
        <v>11</v>
      </c>
      <c r="C27" s="100">
        <v>247.59245056613301</v>
      </c>
      <c r="D27" s="99">
        <v>2.1148719783399201</v>
      </c>
      <c r="E27" s="98">
        <v>17</v>
      </c>
      <c r="F27" s="97">
        <v>0.4</v>
      </c>
      <c r="G27" s="100">
        <v>257.452092780638</v>
      </c>
      <c r="H27" s="99">
        <v>4.2527194883600297</v>
      </c>
      <c r="I27" s="98">
        <v>4</v>
      </c>
      <c r="J27" s="97">
        <v>0.2</v>
      </c>
      <c r="K27" s="100">
        <v>274.84866183509502</v>
      </c>
      <c r="L27" s="99">
        <v>0.78146919509728996</v>
      </c>
      <c r="M27" s="98">
        <v>79</v>
      </c>
      <c r="N27" s="97">
        <v>0.5</v>
      </c>
    </row>
    <row r="28" spans="1:63" s="80" customFormat="1" ht="12.75" customHeight="1" thickBot="1">
      <c r="A28" s="70"/>
      <c r="B28" s="60" t="s">
        <v>196</v>
      </c>
      <c r="C28" s="104">
        <v>244.59058271451599</v>
      </c>
      <c r="D28" s="103">
        <v>3.2241299732564199</v>
      </c>
      <c r="E28" s="102">
        <v>13</v>
      </c>
      <c r="F28" s="101">
        <v>0.2</v>
      </c>
      <c r="G28" s="104">
        <v>275.524787574664</v>
      </c>
      <c r="H28" s="103">
        <v>4.7092737557056701</v>
      </c>
      <c r="I28" s="102">
        <v>3</v>
      </c>
      <c r="J28" s="101">
        <v>0.2</v>
      </c>
      <c r="K28" s="104">
        <v>289.73581170911302</v>
      </c>
      <c r="L28" s="103">
        <v>0.74057665299672104</v>
      </c>
      <c r="M28" s="102">
        <v>84</v>
      </c>
      <c r="N28" s="101">
        <v>0.3</v>
      </c>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959"/>
      <c r="AP28" s="959"/>
      <c r="AQ28" s="959"/>
      <c r="AR28" s="959"/>
      <c r="AS28" s="959"/>
      <c r="AT28" s="959"/>
      <c r="AU28" s="959"/>
      <c r="AV28" s="959"/>
      <c r="AW28" s="959"/>
      <c r="AX28" s="959"/>
      <c r="AY28" s="959"/>
      <c r="AZ28" s="959"/>
      <c r="BA28" s="959"/>
      <c r="BB28" s="959"/>
      <c r="BC28" s="959"/>
      <c r="BD28" s="959"/>
      <c r="BE28" s="959"/>
      <c r="BF28" s="959"/>
      <c r="BG28" s="959"/>
      <c r="BH28" s="959"/>
      <c r="BI28" s="959"/>
      <c r="BJ28" s="959"/>
      <c r="BK28" s="959"/>
    </row>
    <row r="29" spans="1:63" ht="12.75" customHeight="1" thickBot="1">
      <c r="B29" s="75" t="s">
        <v>18</v>
      </c>
      <c r="C29" s="100">
        <v>255.37553605399401</v>
      </c>
      <c r="D29" s="99">
        <v>1.56730589938362</v>
      </c>
      <c r="E29" s="98">
        <v>14</v>
      </c>
      <c r="F29" s="97">
        <v>0.4</v>
      </c>
      <c r="G29" s="100">
        <v>265.91819171305201</v>
      </c>
      <c r="H29" s="99">
        <v>1.89740917280857</v>
      </c>
      <c r="I29" s="98">
        <v>12</v>
      </c>
      <c r="J29" s="97">
        <v>0.4</v>
      </c>
      <c r="K29" s="100">
        <v>283.37007064476899</v>
      </c>
      <c r="L29" s="99">
        <v>0.84243636364852004</v>
      </c>
      <c r="M29" s="98">
        <v>74</v>
      </c>
      <c r="N29" s="97">
        <v>0.4</v>
      </c>
    </row>
    <row r="30" spans="1:63" s="80" customFormat="1" ht="12.75" customHeight="1" thickBot="1">
      <c r="A30" s="70"/>
      <c r="B30" s="81"/>
      <c r="C30" s="81"/>
      <c r="D30" s="81"/>
      <c r="E30" s="81"/>
      <c r="F30" s="81"/>
      <c r="G30" s="81"/>
      <c r="H30" s="81"/>
      <c r="I30" s="81"/>
      <c r="J30" s="81"/>
      <c r="K30" s="81"/>
      <c r="L30" s="81"/>
      <c r="M30" s="81"/>
      <c r="N30" s="81"/>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959"/>
      <c r="AP30" s="959"/>
      <c r="AQ30" s="959"/>
      <c r="AR30" s="959"/>
      <c r="AS30" s="959"/>
      <c r="AT30" s="959"/>
      <c r="AU30" s="959"/>
      <c r="AV30" s="959"/>
      <c r="AW30" s="959"/>
      <c r="AX30" s="959"/>
      <c r="AY30" s="959"/>
      <c r="AZ30" s="959"/>
      <c r="BA30" s="959"/>
      <c r="BB30" s="959"/>
      <c r="BC30" s="959"/>
      <c r="BD30" s="959"/>
      <c r="BE30" s="959"/>
      <c r="BF30" s="959"/>
      <c r="BG30" s="959"/>
      <c r="BH30" s="959"/>
      <c r="BI30" s="959"/>
      <c r="BJ30" s="959"/>
      <c r="BK30" s="959"/>
    </row>
    <row r="31" spans="1:63" s="70" customFormat="1" ht="12.75" customHeight="1">
      <c r="AO31" s="959"/>
      <c r="AP31" s="959"/>
      <c r="AQ31" s="959"/>
      <c r="AR31" s="959"/>
      <c r="AS31" s="959"/>
      <c r="AT31" s="959"/>
      <c r="AU31" s="959"/>
      <c r="AV31" s="959"/>
      <c r="AW31" s="959"/>
      <c r="AX31" s="959"/>
      <c r="AY31" s="959"/>
      <c r="AZ31" s="959"/>
      <c r="BA31" s="959"/>
      <c r="BB31" s="959"/>
      <c r="BC31" s="959"/>
      <c r="BD31" s="959"/>
      <c r="BE31" s="959"/>
      <c r="BF31" s="959"/>
      <c r="BG31" s="959"/>
      <c r="BH31" s="959"/>
      <c r="BI31" s="959"/>
      <c r="BJ31" s="959"/>
      <c r="BK31" s="959"/>
    </row>
    <row r="32" spans="1:63" s="70" customFormat="1" ht="12.75" customHeight="1">
      <c r="AO32" s="959"/>
      <c r="AP32" s="959"/>
      <c r="AQ32" s="959"/>
      <c r="AR32" s="959"/>
      <c r="AS32" s="959"/>
      <c r="AT32" s="959"/>
      <c r="AU32" s="959"/>
      <c r="AV32" s="959"/>
      <c r="AW32" s="959"/>
      <c r="AX32" s="959"/>
      <c r="AY32" s="959"/>
      <c r="AZ32" s="959"/>
      <c r="BA32" s="959"/>
      <c r="BB32" s="959"/>
      <c r="BC32" s="959"/>
      <c r="BD32" s="959"/>
      <c r="BE32" s="959"/>
      <c r="BF32" s="959"/>
      <c r="BG32" s="959"/>
      <c r="BH32" s="959"/>
      <c r="BI32" s="959"/>
      <c r="BJ32" s="959"/>
      <c r="BK32" s="959"/>
    </row>
    <row r="33" spans="1:40" ht="12.75" customHeight="1">
      <c r="B33" s="984" t="s">
        <v>655</v>
      </c>
    </row>
    <row r="34" spans="1:40" ht="12.75" customHeight="1" thickBot="1"/>
    <row r="35" spans="1:40" ht="12.75" customHeight="1" thickBot="1">
      <c r="A35" s="36"/>
      <c r="B35" s="84" t="s">
        <v>75</v>
      </c>
      <c r="C35" s="1122" t="s">
        <v>305</v>
      </c>
      <c r="D35" s="1156"/>
      <c r="E35" s="1156"/>
      <c r="F35" s="1156"/>
      <c r="G35" s="1122" t="s">
        <v>304</v>
      </c>
      <c r="H35" s="1156"/>
      <c r="I35" s="1156"/>
      <c r="J35" s="1156"/>
      <c r="K35" s="1122" t="s">
        <v>303</v>
      </c>
      <c r="L35" s="1156"/>
      <c r="M35" s="1156"/>
      <c r="N35" s="115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row>
    <row r="36" spans="1:40" ht="12.75" customHeight="1" thickBot="1">
      <c r="A36" s="36"/>
      <c r="B36" s="83"/>
      <c r="C36" s="78" t="s">
        <v>6</v>
      </c>
      <c r="D36" s="78" t="s">
        <v>31</v>
      </c>
      <c r="E36" s="78" t="s">
        <v>245</v>
      </c>
      <c r="F36" s="78" t="s">
        <v>31</v>
      </c>
      <c r="G36" s="78" t="s">
        <v>6</v>
      </c>
      <c r="H36" s="78" t="s">
        <v>31</v>
      </c>
      <c r="I36" s="78" t="s">
        <v>245</v>
      </c>
      <c r="J36" s="78" t="s">
        <v>31</v>
      </c>
      <c r="K36" s="78" t="s">
        <v>6</v>
      </c>
      <c r="L36" s="78" t="s">
        <v>31</v>
      </c>
      <c r="M36" s="78" t="s">
        <v>245</v>
      </c>
      <c r="N36" s="78" t="s">
        <v>31</v>
      </c>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row>
    <row r="37" spans="1:40" ht="12.75" customHeight="1" thickBot="1">
      <c r="A37" s="36"/>
      <c r="B37" s="82" t="s">
        <v>23</v>
      </c>
      <c r="C37" s="111">
        <v>241.54736895054401</v>
      </c>
      <c r="D37" s="110">
        <v>0.86798031478980098</v>
      </c>
      <c r="E37" s="109">
        <v>12</v>
      </c>
      <c r="F37" s="108">
        <v>0.1</v>
      </c>
      <c r="G37" s="111">
        <v>263.27344950659602</v>
      </c>
      <c r="H37" s="110">
        <v>1.6771407393051001</v>
      </c>
      <c r="I37" s="109">
        <v>3</v>
      </c>
      <c r="J37" s="108">
        <v>0.1</v>
      </c>
      <c r="K37" s="111">
        <v>273.14955621225198</v>
      </c>
      <c r="L37" s="110">
        <v>0.20444141458533399</v>
      </c>
      <c r="M37" s="109">
        <v>85</v>
      </c>
      <c r="N37" s="108">
        <v>0.1</v>
      </c>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row>
    <row r="38" spans="1:40" ht="12.75" customHeight="1" thickBot="1">
      <c r="A38" s="36"/>
      <c r="B38" s="75" t="s">
        <v>26</v>
      </c>
      <c r="C38" s="100">
        <v>243.668420756724</v>
      </c>
      <c r="D38" s="99">
        <v>0.96549756367433504</v>
      </c>
      <c r="E38" s="98">
        <v>11</v>
      </c>
      <c r="F38" s="97">
        <v>0.1</v>
      </c>
      <c r="G38" s="100">
        <v>261.60097315394802</v>
      </c>
      <c r="H38" s="99">
        <v>2.13130479731268</v>
      </c>
      <c r="I38" s="98">
        <v>3</v>
      </c>
      <c r="J38" s="97">
        <v>0.1</v>
      </c>
      <c r="K38" s="100">
        <v>272.864968383178</v>
      </c>
      <c r="L38" s="99">
        <v>0.22795676450987901</v>
      </c>
      <c r="M38" s="98">
        <v>87</v>
      </c>
      <c r="N38" s="97">
        <v>0.1</v>
      </c>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row>
    <row r="39" spans="1:40" ht="12.75" customHeight="1" thickBot="1">
      <c r="A39" s="36"/>
      <c r="B39" s="60" t="s">
        <v>17</v>
      </c>
      <c r="C39" s="104">
        <v>225.38762262067701</v>
      </c>
      <c r="D39" s="103">
        <v>2.8396685580544401</v>
      </c>
      <c r="E39" s="102">
        <v>12</v>
      </c>
      <c r="F39" s="101">
        <v>0.2</v>
      </c>
      <c r="G39" s="107" t="s">
        <v>236</v>
      </c>
      <c r="H39" s="60" t="s">
        <v>235</v>
      </c>
      <c r="I39" s="107" t="s">
        <v>49</v>
      </c>
      <c r="J39" s="60" t="s">
        <v>235</v>
      </c>
      <c r="K39" s="104">
        <v>248.61000287907001</v>
      </c>
      <c r="L39" s="103">
        <v>0.61908097967148301</v>
      </c>
      <c r="M39" s="102">
        <v>88</v>
      </c>
      <c r="N39" s="101">
        <v>0.2</v>
      </c>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row>
    <row r="40" spans="1:40" ht="12.75" customHeight="1" thickBot="1">
      <c r="A40" s="36"/>
      <c r="B40" s="75" t="s">
        <v>21</v>
      </c>
      <c r="C40" s="100">
        <v>227.430567364849</v>
      </c>
      <c r="D40" s="99">
        <v>4.5036919718202597</v>
      </c>
      <c r="E40" s="98">
        <v>8</v>
      </c>
      <c r="F40" s="97">
        <v>0.6</v>
      </c>
      <c r="G40" s="105" t="s">
        <v>236</v>
      </c>
      <c r="H40" s="75" t="s">
        <v>235</v>
      </c>
      <c r="I40" s="105" t="s">
        <v>49</v>
      </c>
      <c r="J40" s="75" t="s">
        <v>235</v>
      </c>
      <c r="K40" s="100">
        <v>248.344325937473</v>
      </c>
      <c r="L40" s="99">
        <v>1.1007669612622</v>
      </c>
      <c r="M40" s="98">
        <v>92</v>
      </c>
      <c r="N40" s="97">
        <v>0.6</v>
      </c>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row>
    <row r="41" spans="1:40" ht="12.75" customHeight="1" thickBot="1">
      <c r="A41" s="36"/>
      <c r="B41" s="60" t="s">
        <v>194</v>
      </c>
      <c r="C41" s="104">
        <v>260.05032811650102</v>
      </c>
      <c r="D41" s="103">
        <v>6.3948006419774304</v>
      </c>
      <c r="E41" s="102">
        <v>4</v>
      </c>
      <c r="F41" s="101">
        <v>0.5</v>
      </c>
      <c r="G41" s="104">
        <v>257.05187729061498</v>
      </c>
      <c r="H41" s="103">
        <v>13.2935279581679</v>
      </c>
      <c r="I41" s="102">
        <v>2</v>
      </c>
      <c r="J41" s="101">
        <v>0.3</v>
      </c>
      <c r="K41" s="104">
        <v>277.96766178413401</v>
      </c>
      <c r="L41" s="103">
        <v>0.93867521221105998</v>
      </c>
      <c r="M41" s="102">
        <v>94</v>
      </c>
      <c r="N41" s="101">
        <v>0.5</v>
      </c>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row>
    <row r="42" spans="1:40" ht="12.75" customHeight="1" thickBot="1">
      <c r="A42" s="36"/>
      <c r="B42" s="75" t="s">
        <v>25</v>
      </c>
      <c r="C42" s="100">
        <v>231.14474332181601</v>
      </c>
      <c r="D42" s="99">
        <v>2.0411018674708101</v>
      </c>
      <c r="E42" s="98">
        <v>18</v>
      </c>
      <c r="F42" s="97">
        <v>0.2</v>
      </c>
      <c r="G42" s="100">
        <v>274.53232397756699</v>
      </c>
      <c r="H42" s="99">
        <v>5.2680067143237901</v>
      </c>
      <c r="I42" s="98">
        <v>4</v>
      </c>
      <c r="J42" s="97">
        <v>0.3</v>
      </c>
      <c r="K42" s="100">
        <v>289.39565239137403</v>
      </c>
      <c r="L42" s="99">
        <v>1.0171989131803401</v>
      </c>
      <c r="M42" s="98">
        <v>78</v>
      </c>
      <c r="N42" s="97">
        <v>0.3</v>
      </c>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row>
    <row r="43" spans="1:40" ht="12.75" customHeight="1" thickBot="1">
      <c r="A43" s="36"/>
      <c r="B43" s="60" t="s">
        <v>20</v>
      </c>
      <c r="C43" s="104">
        <v>256.41171197416401</v>
      </c>
      <c r="D43" s="103">
        <v>2.2640984108969802</v>
      </c>
      <c r="E43" s="102">
        <v>18</v>
      </c>
      <c r="F43" s="101">
        <v>0.8</v>
      </c>
      <c r="G43" s="107" t="s">
        <v>236</v>
      </c>
      <c r="H43" s="60" t="s">
        <v>235</v>
      </c>
      <c r="I43" s="102">
        <v>1</v>
      </c>
      <c r="J43" s="101">
        <v>0.1</v>
      </c>
      <c r="K43" s="104">
        <v>255.436261648911</v>
      </c>
      <c r="L43" s="103">
        <v>1.0995845748889199</v>
      </c>
      <c r="M43" s="102">
        <v>81</v>
      </c>
      <c r="N43" s="101">
        <v>0.8</v>
      </c>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row>
    <row r="44" spans="1:40" ht="12.75" customHeight="1" thickBot="1">
      <c r="A44" s="36"/>
      <c r="B44" s="75" t="s">
        <v>517</v>
      </c>
      <c r="C44" s="100">
        <v>234.59660069932499</v>
      </c>
      <c r="D44" s="99">
        <v>3.5357294077937702</v>
      </c>
      <c r="E44" s="98">
        <v>15</v>
      </c>
      <c r="F44" s="97">
        <v>0.6</v>
      </c>
      <c r="G44" s="100">
        <v>250.87395081138101</v>
      </c>
      <c r="H44" s="99">
        <v>4.6607179501206799</v>
      </c>
      <c r="I44" s="98">
        <v>5</v>
      </c>
      <c r="J44" s="97">
        <v>0.4</v>
      </c>
      <c r="K44" s="100">
        <v>267.33504991979402</v>
      </c>
      <c r="L44" s="99">
        <v>1.1025250304974099</v>
      </c>
      <c r="M44" s="98">
        <v>80</v>
      </c>
      <c r="N44" s="97">
        <v>0.8</v>
      </c>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row>
    <row r="45" spans="1:40" ht="12.75" customHeight="1" thickBot="1">
      <c r="A45" s="36"/>
      <c r="B45" s="60" t="s">
        <v>197</v>
      </c>
      <c r="C45" s="104">
        <v>223.92975092435501</v>
      </c>
      <c r="D45" s="103">
        <v>3.9903127986748799</v>
      </c>
      <c r="E45" s="102">
        <v>15</v>
      </c>
      <c r="F45" s="101">
        <v>0.6</v>
      </c>
      <c r="G45" s="104">
        <v>256.29846001375802</v>
      </c>
      <c r="H45" s="103">
        <v>4.6473135616382697</v>
      </c>
      <c r="I45" s="102">
        <v>5</v>
      </c>
      <c r="J45" s="101">
        <v>0.4</v>
      </c>
      <c r="K45" s="104">
        <v>257.98405052255902</v>
      </c>
      <c r="L45" s="103">
        <v>1.41131085252942</v>
      </c>
      <c r="M45" s="102">
        <v>80</v>
      </c>
      <c r="N45" s="101">
        <v>0.7</v>
      </c>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row>
    <row r="46" spans="1:40" ht="12.75" customHeight="1" thickBot="1">
      <c r="A46" s="36"/>
      <c r="B46" s="75" t="s">
        <v>24</v>
      </c>
      <c r="C46" s="105" t="s">
        <v>236</v>
      </c>
      <c r="D46" s="75" t="s">
        <v>235</v>
      </c>
      <c r="E46" s="105" t="s">
        <v>49</v>
      </c>
      <c r="F46" s="75" t="s">
        <v>235</v>
      </c>
      <c r="G46" s="105" t="s">
        <v>236</v>
      </c>
      <c r="H46" s="75" t="s">
        <v>235</v>
      </c>
      <c r="I46" s="98">
        <v>1</v>
      </c>
      <c r="J46" s="97">
        <v>0.2</v>
      </c>
      <c r="K46" s="100">
        <v>260.06615356257402</v>
      </c>
      <c r="L46" s="99">
        <v>0.84635935592258704</v>
      </c>
      <c r="M46" s="98">
        <v>99</v>
      </c>
      <c r="N46" s="97">
        <v>0.2</v>
      </c>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row>
    <row r="47" spans="1:40" ht="12.75" customHeight="1" thickBot="1">
      <c r="A47" s="36"/>
      <c r="B47" s="60" t="s">
        <v>469</v>
      </c>
      <c r="C47" s="104">
        <v>242.60258591291301</v>
      </c>
      <c r="D47" s="103">
        <v>3.5106782317618501</v>
      </c>
      <c r="E47" s="102">
        <v>7</v>
      </c>
      <c r="F47" s="101">
        <v>0.4</v>
      </c>
      <c r="G47" s="104">
        <v>253.33874575363299</v>
      </c>
      <c r="H47" s="103">
        <v>5.7966815898082196</v>
      </c>
      <c r="I47" s="102">
        <v>2</v>
      </c>
      <c r="J47" s="101">
        <v>0.2</v>
      </c>
      <c r="K47" s="104">
        <v>284.058832113633</v>
      </c>
      <c r="L47" s="103">
        <v>0.85406290415016195</v>
      </c>
      <c r="M47" s="102">
        <v>91</v>
      </c>
      <c r="N47" s="101">
        <v>0.4</v>
      </c>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row>
    <row r="48" spans="1:40" ht="12.75" customHeight="1" thickBot="1">
      <c r="A48" s="36"/>
      <c r="B48" s="75" t="s">
        <v>12</v>
      </c>
      <c r="C48" s="100">
        <v>249.839806859345</v>
      </c>
      <c r="D48" s="99">
        <v>1.5413271812914799</v>
      </c>
      <c r="E48" s="98">
        <v>27</v>
      </c>
      <c r="F48" s="97">
        <v>0.2</v>
      </c>
      <c r="G48" s="100">
        <v>277.78089637892901</v>
      </c>
      <c r="H48" s="99">
        <v>2.5304377118963401</v>
      </c>
      <c r="I48" s="98">
        <v>8</v>
      </c>
      <c r="J48" s="97">
        <v>0.3</v>
      </c>
      <c r="K48" s="100">
        <v>269.56856615364597</v>
      </c>
      <c r="L48" s="99">
        <v>0.83125028764617004</v>
      </c>
      <c r="M48" s="98">
        <v>64</v>
      </c>
      <c r="N48" s="97">
        <v>0.4</v>
      </c>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row>
    <row r="49" spans="1:40" ht="12.75" customHeight="1" thickBot="1">
      <c r="A49" s="36"/>
      <c r="B49" s="60" t="s">
        <v>19</v>
      </c>
      <c r="C49" s="104">
        <v>221.18731157573899</v>
      </c>
      <c r="D49" s="103">
        <v>4.37248233053388</v>
      </c>
      <c r="E49" s="102">
        <v>5</v>
      </c>
      <c r="F49" s="101">
        <v>0.1</v>
      </c>
      <c r="G49" s="107" t="s">
        <v>236</v>
      </c>
      <c r="H49" s="60" t="s">
        <v>235</v>
      </c>
      <c r="I49" s="107" t="s">
        <v>49</v>
      </c>
      <c r="J49" s="60" t="s">
        <v>235</v>
      </c>
      <c r="K49" s="104">
        <v>285.65325183243402</v>
      </c>
      <c r="L49" s="103">
        <v>0.70632800448034805</v>
      </c>
      <c r="M49" s="102">
        <v>95</v>
      </c>
      <c r="N49" s="101">
        <v>0.1</v>
      </c>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row>
    <row r="50" spans="1:40" ht="12.75" customHeight="1" thickBot="1">
      <c r="A50" s="36"/>
      <c r="B50" s="75" t="s">
        <v>15</v>
      </c>
      <c r="C50" s="100">
        <v>242.52788853702799</v>
      </c>
      <c r="D50" s="99">
        <v>2.2514292737687001</v>
      </c>
      <c r="E50" s="98">
        <v>11</v>
      </c>
      <c r="F50" s="97">
        <v>0.2</v>
      </c>
      <c r="G50" s="100">
        <v>252.58666479040099</v>
      </c>
      <c r="H50" s="99">
        <v>6.4872707236529301</v>
      </c>
      <c r="I50" s="98">
        <v>1</v>
      </c>
      <c r="J50" s="97">
        <v>0.1</v>
      </c>
      <c r="K50" s="100">
        <v>282.96466210665199</v>
      </c>
      <c r="L50" s="99">
        <v>0.82135874387804997</v>
      </c>
      <c r="M50" s="98">
        <v>87</v>
      </c>
      <c r="N50" s="97">
        <v>0.2</v>
      </c>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row>
    <row r="51" spans="1:40" ht="12.75" customHeight="1" thickBot="1">
      <c r="A51" s="36"/>
      <c r="B51" s="60" t="s">
        <v>16</v>
      </c>
      <c r="C51" s="104">
        <v>271.64463859123202</v>
      </c>
      <c r="D51" s="103">
        <v>6.66857429837669</v>
      </c>
      <c r="E51" s="102">
        <v>1</v>
      </c>
      <c r="F51" s="101">
        <v>0.2</v>
      </c>
      <c r="G51" s="107" t="s">
        <v>236</v>
      </c>
      <c r="H51" s="60" t="s">
        <v>235</v>
      </c>
      <c r="I51" s="102">
        <v>1</v>
      </c>
      <c r="J51" s="101">
        <v>0.1</v>
      </c>
      <c r="K51" s="104">
        <v>275.52026508199998</v>
      </c>
      <c r="L51" s="103">
        <v>0.86291135995823498</v>
      </c>
      <c r="M51" s="102">
        <v>98</v>
      </c>
      <c r="N51" s="101">
        <v>0.2</v>
      </c>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row>
    <row r="52" spans="1:40" ht="12.75" customHeight="1" thickBot="1">
      <c r="A52" s="36"/>
      <c r="B52" s="75" t="s">
        <v>195</v>
      </c>
      <c r="C52" s="105" t="s">
        <v>236</v>
      </c>
      <c r="D52" s="75" t="s">
        <v>235</v>
      </c>
      <c r="E52" s="105" t="s">
        <v>49</v>
      </c>
      <c r="F52" s="75" t="s">
        <v>235</v>
      </c>
      <c r="G52" s="105" t="s">
        <v>236</v>
      </c>
      <c r="H52" s="75" t="s">
        <v>235</v>
      </c>
      <c r="I52" s="105" t="s">
        <v>236</v>
      </c>
      <c r="J52" s="75" t="s">
        <v>235</v>
      </c>
      <c r="K52" s="100">
        <v>288.42454821797799</v>
      </c>
      <c r="L52" s="99">
        <v>0.76093069014655301</v>
      </c>
      <c r="M52" s="98">
        <v>100</v>
      </c>
      <c r="N52" s="97">
        <v>0.1</v>
      </c>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row>
    <row r="53" spans="1:40" ht="12.75" customHeight="1" thickBot="1">
      <c r="A53" s="36"/>
      <c r="B53" s="60" t="s">
        <v>14</v>
      </c>
      <c r="C53" s="106" t="s">
        <v>302</v>
      </c>
      <c r="D53" s="103">
        <v>3.4496868886899099</v>
      </c>
      <c r="E53" s="106" t="s">
        <v>242</v>
      </c>
      <c r="F53" s="101">
        <v>0.5</v>
      </c>
      <c r="G53" s="107" t="s">
        <v>237</v>
      </c>
      <c r="H53" s="60" t="s">
        <v>235</v>
      </c>
      <c r="I53" s="107" t="s">
        <v>237</v>
      </c>
      <c r="J53" s="60" t="s">
        <v>235</v>
      </c>
      <c r="K53" s="106" t="s">
        <v>301</v>
      </c>
      <c r="L53" s="103">
        <v>0.82972524338224196</v>
      </c>
      <c r="M53" s="106" t="s">
        <v>300</v>
      </c>
      <c r="N53" s="101">
        <v>0.5</v>
      </c>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row>
    <row r="54" spans="1:40" ht="12.75" customHeight="1" thickBot="1">
      <c r="A54" s="36"/>
      <c r="B54" s="75" t="s">
        <v>13</v>
      </c>
      <c r="C54" s="100">
        <v>225.38255188703499</v>
      </c>
      <c r="D54" s="99">
        <v>6.4733277779477403</v>
      </c>
      <c r="E54" s="98">
        <v>1</v>
      </c>
      <c r="F54" s="97">
        <v>0.2</v>
      </c>
      <c r="G54" s="105" t="s">
        <v>236</v>
      </c>
      <c r="H54" s="75" t="s">
        <v>235</v>
      </c>
      <c r="I54" s="105" t="s">
        <v>49</v>
      </c>
      <c r="J54" s="75" t="s">
        <v>235</v>
      </c>
      <c r="K54" s="100">
        <v>263.99247075937302</v>
      </c>
      <c r="L54" s="99">
        <v>0.70351033001893204</v>
      </c>
      <c r="M54" s="98">
        <v>99</v>
      </c>
      <c r="N54" s="97">
        <v>0.2</v>
      </c>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row>
    <row r="55" spans="1:40" ht="12.75" customHeight="1" thickBot="1">
      <c r="A55" s="36"/>
      <c r="B55" s="60" t="s">
        <v>10</v>
      </c>
      <c r="C55" s="104">
        <v>238.95592181472199</v>
      </c>
      <c r="D55" s="103">
        <v>2.8245876353576702</v>
      </c>
      <c r="E55" s="102">
        <v>16</v>
      </c>
      <c r="F55" s="101">
        <v>0.7</v>
      </c>
      <c r="G55" s="104">
        <v>267.78594427615002</v>
      </c>
      <c r="H55" s="103">
        <v>3.3244978427701701</v>
      </c>
      <c r="I55" s="102">
        <v>7</v>
      </c>
      <c r="J55" s="101">
        <v>0.4</v>
      </c>
      <c r="K55" s="104">
        <v>278.14085647863197</v>
      </c>
      <c r="L55" s="103">
        <v>1.22463500250266</v>
      </c>
      <c r="M55" s="102">
        <v>77</v>
      </c>
      <c r="N55" s="101">
        <v>0.9</v>
      </c>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row>
    <row r="56" spans="1:40" ht="12.75" customHeight="1" thickBot="1">
      <c r="A56" s="36"/>
      <c r="B56" s="75" t="s">
        <v>22</v>
      </c>
      <c r="C56" s="100">
        <v>235.106982934895</v>
      </c>
      <c r="D56" s="99">
        <v>3.2557314152549601</v>
      </c>
      <c r="E56" s="98">
        <v>13</v>
      </c>
      <c r="F56" s="97">
        <v>0.5</v>
      </c>
      <c r="G56" s="105" t="s">
        <v>236</v>
      </c>
      <c r="H56" s="75" t="s">
        <v>235</v>
      </c>
      <c r="I56" s="98">
        <v>1</v>
      </c>
      <c r="J56" s="97">
        <v>0.2</v>
      </c>
      <c r="K56" s="100">
        <v>285.04511982680799</v>
      </c>
      <c r="L56" s="99">
        <v>0.80912501822823102</v>
      </c>
      <c r="M56" s="98">
        <v>86</v>
      </c>
      <c r="N56" s="97">
        <v>0.6</v>
      </c>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row>
    <row r="57" spans="1:40" ht="12.75" customHeight="1" thickBot="1">
      <c r="A57" s="36"/>
      <c r="B57" s="60" t="s">
        <v>9</v>
      </c>
      <c r="C57" s="104">
        <v>258.89772627127599</v>
      </c>
      <c r="D57" s="103">
        <v>1.8249038655698699</v>
      </c>
      <c r="E57" s="102">
        <v>31</v>
      </c>
      <c r="F57" s="101">
        <v>0.8</v>
      </c>
      <c r="G57" s="104">
        <v>270.793279300937</v>
      </c>
      <c r="H57" s="103">
        <v>3.0171912339197302</v>
      </c>
      <c r="I57" s="102">
        <v>11</v>
      </c>
      <c r="J57" s="101">
        <v>0.6</v>
      </c>
      <c r="K57" s="104">
        <v>270.47599699068599</v>
      </c>
      <c r="L57" s="103">
        <v>1.18589647615219</v>
      </c>
      <c r="M57" s="102">
        <v>58</v>
      </c>
      <c r="N57" s="101">
        <v>0.7</v>
      </c>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row>
    <row r="58" spans="1:40" ht="12.75" customHeight="1" thickBot="1">
      <c r="A58" s="36"/>
      <c r="B58" s="75" t="s">
        <v>11</v>
      </c>
      <c r="C58" s="100">
        <v>247.97359507812001</v>
      </c>
      <c r="D58" s="99">
        <v>2.1946829522760898</v>
      </c>
      <c r="E58" s="98">
        <v>17</v>
      </c>
      <c r="F58" s="97">
        <v>0.4</v>
      </c>
      <c r="G58" s="100">
        <v>259.77416052290198</v>
      </c>
      <c r="H58" s="99">
        <v>4.4937354619577201</v>
      </c>
      <c r="I58" s="98">
        <v>4</v>
      </c>
      <c r="J58" s="97">
        <v>0.2</v>
      </c>
      <c r="K58" s="100">
        <v>281.67909701553901</v>
      </c>
      <c r="L58" s="99">
        <v>0.90512283638728597</v>
      </c>
      <c r="M58" s="98">
        <v>79</v>
      </c>
      <c r="N58" s="97">
        <v>0.5</v>
      </c>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row>
    <row r="59" spans="1:40" ht="12.75" customHeight="1" thickBot="1">
      <c r="A59" s="36"/>
      <c r="B59" s="60" t="s">
        <v>196</v>
      </c>
      <c r="C59" s="104">
        <v>237.104315985569</v>
      </c>
      <c r="D59" s="103">
        <v>3.2168483377278498</v>
      </c>
      <c r="E59" s="102">
        <v>13</v>
      </c>
      <c r="F59" s="101">
        <v>0.2</v>
      </c>
      <c r="G59" s="104">
        <v>270.60284918858798</v>
      </c>
      <c r="H59" s="103">
        <v>5.5946647350445904</v>
      </c>
      <c r="I59" s="102">
        <v>3</v>
      </c>
      <c r="J59" s="101">
        <v>0.2</v>
      </c>
      <c r="K59" s="104">
        <v>286.73716586560897</v>
      </c>
      <c r="L59" s="103">
        <v>0.80177642446668396</v>
      </c>
      <c r="M59" s="102">
        <v>84</v>
      </c>
      <c r="N59" s="101">
        <v>0.3</v>
      </c>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row>
    <row r="60" spans="1:40" ht="12.75" customHeight="1" thickBot="1">
      <c r="A60" s="36"/>
      <c r="B60" s="75" t="s">
        <v>18</v>
      </c>
      <c r="C60" s="100">
        <v>259.22535959076998</v>
      </c>
      <c r="D60" s="99">
        <v>1.6376907322174701</v>
      </c>
      <c r="E60" s="98">
        <v>14</v>
      </c>
      <c r="F60" s="97">
        <v>0.4</v>
      </c>
      <c r="G60" s="100">
        <v>267.86224177429602</v>
      </c>
      <c r="H60" s="99">
        <v>1.8747753022126701</v>
      </c>
      <c r="I60" s="98">
        <v>12</v>
      </c>
      <c r="J60" s="97">
        <v>0.4</v>
      </c>
      <c r="K60" s="100">
        <v>278.74068936842201</v>
      </c>
      <c r="L60" s="99">
        <v>0.59438624422333797</v>
      </c>
      <c r="M60" s="98">
        <v>74</v>
      </c>
      <c r="N60" s="97">
        <v>0.4</v>
      </c>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row>
    <row r="61" spans="1:40" ht="12.75" customHeight="1" thickBot="1">
      <c r="A61" s="36"/>
      <c r="B61" s="81"/>
      <c r="C61" s="81"/>
      <c r="D61" s="81"/>
      <c r="E61" s="81"/>
      <c r="F61" s="81"/>
      <c r="G61" s="81"/>
      <c r="H61" s="81"/>
      <c r="I61" s="81"/>
      <c r="J61" s="81"/>
      <c r="K61" s="81"/>
      <c r="L61" s="81"/>
      <c r="M61" s="81"/>
      <c r="N61" s="81"/>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row>
  </sheetData>
  <mergeCells count="6">
    <mergeCell ref="K4:N4"/>
    <mergeCell ref="C35:F35"/>
    <mergeCell ref="G35:J35"/>
    <mergeCell ref="K35:N35"/>
    <mergeCell ref="C4:F4"/>
    <mergeCell ref="G4:J4"/>
  </mergeCells>
  <pageMargins left="0.75" right="0.75" top="1" bottom="1" header="0.5" footer="0.5"/>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sheetPr>
    <tabColor rgb="FF92D050"/>
  </sheetPr>
  <dimension ref="A2:BS63"/>
  <sheetViews>
    <sheetView zoomScale="80" zoomScaleNormal="80" workbookViewId="0">
      <selection activeCell="D4" sqref="D4"/>
    </sheetView>
  </sheetViews>
  <sheetFormatPr baseColWidth="10" defaultColWidth="8.88671875" defaultRowHeight="12.75" customHeight="1"/>
  <cols>
    <col min="1" max="1" width="8.88671875" style="43" customWidth="1"/>
    <col min="2" max="2" width="12.6640625" style="178" customWidth="1"/>
    <col min="3" max="3" width="11.6640625" style="39" customWidth="1"/>
    <col min="4" max="4" width="11.6640625" style="71" customWidth="1"/>
    <col min="5" max="5" width="11.6640625" style="39" customWidth="1"/>
    <col min="6" max="6" width="11.6640625" style="71" customWidth="1"/>
    <col min="7" max="7" width="11.6640625" style="39" customWidth="1"/>
    <col min="8" max="8" width="11.6640625" style="71" customWidth="1"/>
    <col min="9" max="9" width="11.6640625" style="39" customWidth="1"/>
    <col min="10" max="10" width="11.6640625" style="71" customWidth="1"/>
    <col min="11" max="11" width="11.6640625" style="39" customWidth="1"/>
    <col min="12" max="12" width="11.6640625" style="71" customWidth="1"/>
    <col min="13" max="13" width="11.6640625" style="39" customWidth="1"/>
    <col min="14" max="14" width="11.6640625" style="71" customWidth="1"/>
    <col min="15" max="15" width="10.6640625" style="39" customWidth="1"/>
    <col min="16" max="16" width="10.6640625" style="71" customWidth="1"/>
    <col min="17" max="17" width="10.6640625" style="39" customWidth="1"/>
    <col min="18" max="18" width="10.6640625" style="71" customWidth="1"/>
    <col min="19" max="19" width="10.6640625" style="39" customWidth="1"/>
    <col min="20" max="20" width="10.6640625" style="71" customWidth="1"/>
    <col min="21" max="21" width="10.6640625" style="39" customWidth="1"/>
    <col min="22" max="22" width="10.6640625" style="71" customWidth="1"/>
    <col min="23" max="23" width="10.6640625" style="39" customWidth="1"/>
    <col min="24" max="24" width="10.6640625" style="71" customWidth="1"/>
    <col min="25" max="25" width="10.6640625" style="39" customWidth="1"/>
    <col min="26" max="26" width="10.6640625" style="71" customWidth="1"/>
    <col min="27" max="27" width="11.33203125" style="39" customWidth="1"/>
    <col min="28" max="28" width="11.33203125" style="71" customWidth="1"/>
    <col min="29" max="29" width="11.33203125" style="39" customWidth="1"/>
    <col min="30" max="30" width="11.33203125" style="71" customWidth="1"/>
    <col min="31" max="31" width="11.33203125" style="39" customWidth="1"/>
    <col min="32" max="32" width="11.33203125" style="71" customWidth="1"/>
    <col min="33" max="33" width="11.33203125" style="39" customWidth="1"/>
    <col min="34" max="34" width="11.33203125" style="71" customWidth="1"/>
    <col min="35" max="35" width="11.33203125" style="39" customWidth="1"/>
    <col min="36" max="36" width="11.33203125" style="71" customWidth="1"/>
    <col min="37" max="37" width="11.33203125" style="39" customWidth="1"/>
    <col min="38" max="38" width="11.33203125" style="71" customWidth="1"/>
    <col min="39" max="39" width="10.109375" style="39" customWidth="1"/>
    <col min="40" max="40" width="10.109375" style="71" customWidth="1"/>
    <col min="41" max="41" width="10.109375" style="39" customWidth="1"/>
    <col min="42" max="42" width="10.109375" style="71" customWidth="1"/>
    <col min="43" max="43" width="10.109375" style="39" customWidth="1"/>
    <col min="44" max="44" width="10.109375" style="71" customWidth="1"/>
    <col min="45" max="45" width="10.109375" style="39" customWidth="1"/>
    <col min="46" max="46" width="10.109375" style="71" customWidth="1"/>
    <col min="47" max="47" width="10.109375" style="39" customWidth="1"/>
    <col min="48" max="48" width="10.109375" style="71" customWidth="1"/>
    <col min="49" max="49" width="10.109375" style="39" customWidth="1"/>
    <col min="50" max="50" width="10.109375" style="71" customWidth="1"/>
    <col min="51" max="51" width="22.33203125" style="43" customWidth="1"/>
    <col min="52" max="71" width="8.88671875" style="43" customWidth="1"/>
    <col min="72" max="229" width="8.88671875" style="39" customWidth="1"/>
    <col min="230" max="16384" width="8.88671875" style="39"/>
  </cols>
  <sheetData>
    <row r="2" spans="1:71" ht="15.75" customHeight="1">
      <c r="B2" s="199"/>
    </row>
    <row r="3" spans="1:71" ht="15.75" customHeight="1">
      <c r="B3" s="199"/>
    </row>
    <row r="5" spans="1:71" ht="13.5" customHeight="1">
      <c r="A5" s="964"/>
      <c r="B5" s="200" t="s">
        <v>299</v>
      </c>
    </row>
    <row r="6" spans="1:71" ht="12.75" customHeight="1" thickBot="1"/>
    <row r="7" spans="1:71" ht="12.75" customHeight="1" thickBot="1">
      <c r="B7" s="84" t="s">
        <v>75</v>
      </c>
      <c r="C7" s="1122" t="s">
        <v>259</v>
      </c>
      <c r="D7" s="1156"/>
      <c r="E7" s="1156"/>
      <c r="F7" s="1156"/>
      <c r="G7" s="1156"/>
      <c r="H7" s="1156"/>
      <c r="I7" s="1156"/>
      <c r="J7" s="1156"/>
      <c r="K7" s="1156"/>
      <c r="L7" s="1156"/>
      <c r="M7" s="1156"/>
      <c r="N7" s="1156"/>
      <c r="O7" s="1156" t="s">
        <v>258</v>
      </c>
      <c r="P7" s="1156"/>
      <c r="Q7" s="1156"/>
      <c r="R7" s="1156"/>
      <c r="S7" s="1156"/>
      <c r="T7" s="1156"/>
      <c r="U7" s="1156"/>
      <c r="V7" s="1156"/>
      <c r="W7" s="1156"/>
      <c r="X7" s="1156"/>
      <c r="Y7" s="1156"/>
      <c r="Z7" s="1156"/>
      <c r="AA7" s="1156" t="s">
        <v>257</v>
      </c>
      <c r="AB7" s="1156"/>
      <c r="AC7" s="1156"/>
      <c r="AD7" s="1156"/>
      <c r="AE7" s="1156"/>
      <c r="AF7" s="1156"/>
      <c r="AG7" s="1156"/>
      <c r="AH7" s="1156"/>
      <c r="AI7" s="1156"/>
      <c r="AJ7" s="1156"/>
      <c r="AK7" s="1156"/>
      <c r="AL7" s="1156"/>
      <c r="AM7" s="1156" t="s">
        <v>256</v>
      </c>
      <c r="AN7" s="1156"/>
      <c r="AO7" s="1156"/>
      <c r="AP7" s="1156"/>
      <c r="AQ7" s="1156"/>
      <c r="AR7" s="1156"/>
      <c r="AS7" s="1156"/>
      <c r="AT7" s="1156"/>
      <c r="AU7" s="1156"/>
      <c r="AV7" s="1156"/>
      <c r="AW7" s="1156"/>
      <c r="AX7" s="1156"/>
      <c r="AY7" s="95"/>
    </row>
    <row r="8" spans="1:71" ht="12.75" customHeight="1" thickBot="1">
      <c r="B8" s="83"/>
      <c r="C8" s="78" t="s">
        <v>284</v>
      </c>
      <c r="D8" s="77" t="s">
        <v>31</v>
      </c>
      <c r="E8" s="78" t="s">
        <v>265</v>
      </c>
      <c r="F8" s="77" t="s">
        <v>31</v>
      </c>
      <c r="G8" s="78" t="s">
        <v>264</v>
      </c>
      <c r="H8" s="77" t="s">
        <v>31</v>
      </c>
      <c r="I8" s="78" t="s">
        <v>263</v>
      </c>
      <c r="J8" s="77" t="s">
        <v>31</v>
      </c>
      <c r="K8" s="78" t="s">
        <v>262</v>
      </c>
      <c r="L8" s="77" t="s">
        <v>31</v>
      </c>
      <c r="M8" s="78" t="s">
        <v>261</v>
      </c>
      <c r="N8" s="77" t="s">
        <v>28</v>
      </c>
      <c r="O8" s="78" t="s">
        <v>284</v>
      </c>
      <c r="P8" s="77" t="s">
        <v>31</v>
      </c>
      <c r="Q8" s="78" t="s">
        <v>265</v>
      </c>
      <c r="R8" s="77" t="s">
        <v>31</v>
      </c>
      <c r="S8" s="78" t="s">
        <v>264</v>
      </c>
      <c r="T8" s="77" t="s">
        <v>31</v>
      </c>
      <c r="U8" s="78" t="s">
        <v>263</v>
      </c>
      <c r="V8" s="77" t="s">
        <v>31</v>
      </c>
      <c r="W8" s="78" t="s">
        <v>262</v>
      </c>
      <c r="X8" s="77" t="s">
        <v>31</v>
      </c>
      <c r="Y8" s="78" t="s">
        <v>261</v>
      </c>
      <c r="Z8" s="77" t="s">
        <v>28</v>
      </c>
      <c r="AA8" s="78" t="s">
        <v>284</v>
      </c>
      <c r="AB8" s="77" t="s">
        <v>31</v>
      </c>
      <c r="AC8" s="78" t="s">
        <v>265</v>
      </c>
      <c r="AD8" s="77" t="s">
        <v>31</v>
      </c>
      <c r="AE8" s="78" t="s">
        <v>264</v>
      </c>
      <c r="AF8" s="77" t="s">
        <v>31</v>
      </c>
      <c r="AG8" s="78" t="s">
        <v>263</v>
      </c>
      <c r="AH8" s="77" t="s">
        <v>31</v>
      </c>
      <c r="AI8" s="78" t="s">
        <v>262</v>
      </c>
      <c r="AJ8" s="77" t="s">
        <v>31</v>
      </c>
      <c r="AK8" s="78" t="s">
        <v>261</v>
      </c>
      <c r="AL8" s="77" t="s">
        <v>28</v>
      </c>
      <c r="AM8" s="78" t="s">
        <v>284</v>
      </c>
      <c r="AN8" s="77" t="s">
        <v>31</v>
      </c>
      <c r="AO8" s="78" t="s">
        <v>265</v>
      </c>
      <c r="AP8" s="77" t="s">
        <v>31</v>
      </c>
      <c r="AQ8" s="78" t="s">
        <v>264</v>
      </c>
      <c r="AR8" s="77" t="s">
        <v>31</v>
      </c>
      <c r="AS8" s="78" t="s">
        <v>263</v>
      </c>
      <c r="AT8" s="77" t="s">
        <v>31</v>
      </c>
      <c r="AU8" s="78" t="s">
        <v>262</v>
      </c>
      <c r="AV8" s="77" t="s">
        <v>31</v>
      </c>
      <c r="AW8" s="78" t="s">
        <v>261</v>
      </c>
      <c r="AX8" s="77" t="s">
        <v>28</v>
      </c>
    </row>
    <row r="9" spans="1:71" s="44" customFormat="1" ht="12.75" customHeight="1" thickBot="1">
      <c r="A9" s="43"/>
      <c r="B9" s="82" t="s">
        <v>23</v>
      </c>
      <c r="C9" s="62">
        <v>2.1166840692257902</v>
      </c>
      <c r="D9" s="52">
        <v>6.4649511500988396E-2</v>
      </c>
      <c r="E9" s="62">
        <v>10.9401787005178</v>
      </c>
      <c r="F9" s="52">
        <v>0.14522966669553899</v>
      </c>
      <c r="G9" s="62">
        <v>33.491950585969803</v>
      </c>
      <c r="H9" s="52">
        <v>0.21647600172237799</v>
      </c>
      <c r="I9" s="62">
        <v>40.561965159073701</v>
      </c>
      <c r="J9" s="52">
        <v>0.220178273845171</v>
      </c>
      <c r="K9" s="62">
        <v>12.1486076947116</v>
      </c>
      <c r="L9" s="52">
        <v>0.14190170989084699</v>
      </c>
      <c r="M9" s="62">
        <v>0.74061379050131104</v>
      </c>
      <c r="N9" s="52">
        <v>4.0584694953256797E-2</v>
      </c>
      <c r="O9" s="62">
        <v>5.4737064296393498</v>
      </c>
      <c r="P9" s="52">
        <v>0.73514125129017704</v>
      </c>
      <c r="Q9" s="62">
        <v>15.3164947963018</v>
      </c>
      <c r="R9" s="52">
        <v>1.22830854407759</v>
      </c>
      <c r="S9" s="62">
        <v>36.933054577143302</v>
      </c>
      <c r="T9" s="52">
        <v>1.6272011429925399</v>
      </c>
      <c r="U9" s="62">
        <v>32.487629963287802</v>
      </c>
      <c r="V9" s="52">
        <v>1.4678969294294899</v>
      </c>
      <c r="W9" s="62">
        <v>9.1392357409127492</v>
      </c>
      <c r="X9" s="52">
        <v>0.86025014918602905</v>
      </c>
      <c r="Y9" s="62">
        <v>0.64987849271507203</v>
      </c>
      <c r="Z9" s="52">
        <v>0.27108650592107703</v>
      </c>
      <c r="AA9" s="62">
        <v>4.0522769415280804</v>
      </c>
      <c r="AB9" s="52">
        <v>0.533388662748706</v>
      </c>
      <c r="AC9" s="62">
        <v>14.1086203371907</v>
      </c>
      <c r="AD9" s="52">
        <v>1.00884971830945</v>
      </c>
      <c r="AE9" s="62">
        <v>35.083210099477697</v>
      </c>
      <c r="AF9" s="52">
        <v>1.3513340107116201</v>
      </c>
      <c r="AG9" s="62">
        <v>35.8672814757536</v>
      </c>
      <c r="AH9" s="52">
        <v>1.3585420713947001</v>
      </c>
      <c r="AI9" s="62">
        <v>10.190436978469901</v>
      </c>
      <c r="AJ9" s="52">
        <v>0.84645776934678396</v>
      </c>
      <c r="AK9" s="62">
        <v>0.69817416757997597</v>
      </c>
      <c r="AL9" s="52">
        <v>0.20990535082084399</v>
      </c>
      <c r="AM9" s="62">
        <v>13.7459437319228</v>
      </c>
      <c r="AN9" s="52">
        <v>0.591115864486636</v>
      </c>
      <c r="AO9" s="62">
        <v>22.7418877536692</v>
      </c>
      <c r="AP9" s="52">
        <v>0.85162117404986803</v>
      </c>
      <c r="AQ9" s="62">
        <v>33.908649672803897</v>
      </c>
      <c r="AR9" s="52">
        <v>1.0683708072359901</v>
      </c>
      <c r="AS9" s="62">
        <v>24.2118631315046</v>
      </c>
      <c r="AT9" s="52">
        <v>0.997812085248865</v>
      </c>
      <c r="AU9" s="62">
        <v>5.19140481435051</v>
      </c>
      <c r="AV9" s="52">
        <v>0.55236431249777895</v>
      </c>
      <c r="AW9" s="62">
        <v>0.200250895748911</v>
      </c>
      <c r="AX9" s="52">
        <v>7.5976728668201099E-2</v>
      </c>
      <c r="AY9" s="43"/>
      <c r="AZ9" s="43"/>
      <c r="BA9" s="43"/>
      <c r="BB9" s="43"/>
      <c r="BC9" s="43"/>
      <c r="BD9" s="43"/>
      <c r="BE9" s="43"/>
      <c r="BF9" s="43"/>
      <c r="BG9" s="43"/>
      <c r="BH9" s="43"/>
      <c r="BI9" s="43"/>
      <c r="BJ9" s="43"/>
      <c r="BK9" s="43"/>
      <c r="BL9" s="43"/>
      <c r="BM9" s="43"/>
      <c r="BN9" s="43"/>
      <c r="BO9" s="43"/>
      <c r="BP9" s="43"/>
      <c r="BQ9" s="43"/>
      <c r="BR9" s="43"/>
      <c r="BS9" s="43"/>
    </row>
    <row r="10" spans="1:71" ht="12.75" customHeight="1" thickBot="1">
      <c r="B10" s="75" t="s">
        <v>26</v>
      </c>
      <c r="C10" s="74">
        <v>2.2728243072079199</v>
      </c>
      <c r="D10" s="73">
        <v>7.8646816658193397E-2</v>
      </c>
      <c r="E10" s="74">
        <v>11.724857179062999</v>
      </c>
      <c r="F10" s="73">
        <v>0.17286930979680101</v>
      </c>
      <c r="G10" s="74">
        <v>34.841277670466702</v>
      </c>
      <c r="H10" s="73">
        <v>0.25786627092206399</v>
      </c>
      <c r="I10" s="74">
        <v>39.640678061637402</v>
      </c>
      <c r="J10" s="73">
        <v>0.254097216406728</v>
      </c>
      <c r="K10" s="74">
        <v>10.861845172248</v>
      </c>
      <c r="L10" s="73">
        <v>0.154209171152842</v>
      </c>
      <c r="M10" s="74">
        <v>0.65851760937700399</v>
      </c>
      <c r="N10" s="73">
        <v>4.4840331799584597E-2</v>
      </c>
      <c r="O10" s="74">
        <v>6.04968150770548</v>
      </c>
      <c r="P10" s="73">
        <v>0.90845571228823896</v>
      </c>
      <c r="Q10" s="74">
        <v>16.323977916469499</v>
      </c>
      <c r="R10" s="73">
        <v>1.50148006718775</v>
      </c>
      <c r="S10" s="74">
        <v>37.3166602252846</v>
      </c>
      <c r="T10" s="73">
        <v>1.90937161771935</v>
      </c>
      <c r="U10" s="74">
        <v>31.393551739060001</v>
      </c>
      <c r="V10" s="73">
        <v>1.6947779070750699</v>
      </c>
      <c r="W10" s="74">
        <v>8.4129869921186007</v>
      </c>
      <c r="X10" s="73">
        <v>1.0024631353256701</v>
      </c>
      <c r="Y10" s="74">
        <v>0.503141619361821</v>
      </c>
      <c r="Z10" s="73">
        <v>0.30211259384697198</v>
      </c>
      <c r="AA10" s="74">
        <v>4.0005408944854297</v>
      </c>
      <c r="AB10" s="73">
        <v>0.58554418321672097</v>
      </c>
      <c r="AC10" s="74">
        <v>14.2353855790462</v>
      </c>
      <c r="AD10" s="73">
        <v>1.11427948796049</v>
      </c>
      <c r="AE10" s="74">
        <v>35.9300103992868</v>
      </c>
      <c r="AF10" s="73">
        <v>1.49067336764493</v>
      </c>
      <c r="AG10" s="74">
        <v>36.030603668068501</v>
      </c>
      <c r="AH10" s="73">
        <v>1.5147198840046101</v>
      </c>
      <c r="AI10" s="74">
        <v>9.22773574080062</v>
      </c>
      <c r="AJ10" s="73">
        <v>0.93861311090684096</v>
      </c>
      <c r="AK10" s="74">
        <v>0.57572371831247304</v>
      </c>
      <c r="AL10" s="73">
        <v>0.226145209308482</v>
      </c>
      <c r="AM10" s="74">
        <v>13.167980001614501</v>
      </c>
      <c r="AN10" s="73">
        <v>0.68787905187099796</v>
      </c>
      <c r="AO10" s="74">
        <v>23.1200138106806</v>
      </c>
      <c r="AP10" s="73">
        <v>1.02572542373215</v>
      </c>
      <c r="AQ10" s="74">
        <v>34.816967367111403</v>
      </c>
      <c r="AR10" s="73">
        <v>1.2974832928681601</v>
      </c>
      <c r="AS10" s="74">
        <v>24.111529316169101</v>
      </c>
      <c r="AT10" s="73">
        <v>1.20789973125165</v>
      </c>
      <c r="AU10" s="74">
        <v>4.6284497802523301</v>
      </c>
      <c r="AV10" s="73">
        <v>0.65978765697420205</v>
      </c>
      <c r="AW10" s="74">
        <v>0.15505972417209901</v>
      </c>
      <c r="AX10" s="73">
        <v>8.6015969832054201E-2</v>
      </c>
    </row>
    <row r="11" spans="1:71" s="44" customFormat="1" ht="12.75" customHeight="1" thickBot="1">
      <c r="A11" s="43"/>
      <c r="B11" s="60" t="s">
        <v>17</v>
      </c>
      <c r="C11" s="59">
        <v>5.89102955302618</v>
      </c>
      <c r="D11" s="50">
        <v>0.44211246333576298</v>
      </c>
      <c r="E11" s="59">
        <v>19.430195938366499</v>
      </c>
      <c r="F11" s="50">
        <v>0.88260427126615204</v>
      </c>
      <c r="G11" s="59">
        <v>39.913272415677703</v>
      </c>
      <c r="H11" s="50">
        <v>0.79278419128771904</v>
      </c>
      <c r="I11" s="59">
        <v>29.6447447680058</v>
      </c>
      <c r="J11" s="50">
        <v>0.78194238186820197</v>
      </c>
      <c r="K11" s="59">
        <v>4.96701161324971</v>
      </c>
      <c r="L11" s="50">
        <v>0.44394969603342599</v>
      </c>
      <c r="M11" s="72" t="s">
        <v>49</v>
      </c>
      <c r="N11" s="50" t="s">
        <v>235</v>
      </c>
      <c r="O11" s="59">
        <v>11.317880001523999</v>
      </c>
      <c r="P11" s="50">
        <v>2.2566501802799301</v>
      </c>
      <c r="Q11" s="59">
        <v>16.312465374188001</v>
      </c>
      <c r="R11" s="50">
        <v>4.1637092695047704</v>
      </c>
      <c r="S11" s="59">
        <v>36.988649319468202</v>
      </c>
      <c r="T11" s="50">
        <v>5.4142512715179203</v>
      </c>
      <c r="U11" s="59">
        <v>30.264972576760201</v>
      </c>
      <c r="V11" s="50">
        <v>4.9716344685170597</v>
      </c>
      <c r="W11" s="59">
        <v>5.0678435229290999</v>
      </c>
      <c r="X11" s="50">
        <v>2.2919514953720999</v>
      </c>
      <c r="Y11" s="72" t="s">
        <v>49</v>
      </c>
      <c r="Z11" s="50" t="s">
        <v>235</v>
      </c>
      <c r="AA11" s="59">
        <v>9.9942603346812895</v>
      </c>
      <c r="AB11" s="50">
        <v>1.7662113834605999</v>
      </c>
      <c r="AC11" s="59">
        <v>26.648065349051301</v>
      </c>
      <c r="AD11" s="50">
        <v>2.8862594116397302</v>
      </c>
      <c r="AE11" s="59">
        <v>40.517178506136403</v>
      </c>
      <c r="AF11" s="50">
        <v>3.3338503130624102</v>
      </c>
      <c r="AG11" s="59">
        <v>19.716082557176701</v>
      </c>
      <c r="AH11" s="50">
        <v>2.80704916268781</v>
      </c>
      <c r="AI11" s="59">
        <v>2.97291276239135</v>
      </c>
      <c r="AJ11" s="50">
        <v>1.20642024417592</v>
      </c>
      <c r="AK11" s="72" t="s">
        <v>49</v>
      </c>
      <c r="AL11" s="50" t="s">
        <v>235</v>
      </c>
      <c r="AM11" s="59">
        <v>23.184147114230601</v>
      </c>
      <c r="AN11" s="50">
        <v>3.1221571952737701</v>
      </c>
      <c r="AO11" s="59">
        <v>29.208061516189002</v>
      </c>
      <c r="AP11" s="50">
        <v>3.6853214437489799</v>
      </c>
      <c r="AQ11" s="59">
        <v>31.521249710871899</v>
      </c>
      <c r="AR11" s="50">
        <v>3.4967305785720399</v>
      </c>
      <c r="AS11" s="59">
        <v>13.770508395376501</v>
      </c>
      <c r="AT11" s="50">
        <v>3.0260103731635302</v>
      </c>
      <c r="AU11" s="59">
        <v>2.2481890456233899</v>
      </c>
      <c r="AV11" s="50">
        <v>1.1373620802087301</v>
      </c>
      <c r="AW11" s="72" t="s">
        <v>49</v>
      </c>
      <c r="AX11" s="50" t="s">
        <v>235</v>
      </c>
      <c r="AY11" s="43"/>
      <c r="AZ11" s="43"/>
      <c r="BA11" s="43"/>
      <c r="BB11" s="43"/>
      <c r="BC11" s="43"/>
      <c r="BD11" s="43"/>
      <c r="BE11" s="43"/>
      <c r="BF11" s="43"/>
      <c r="BG11" s="43"/>
      <c r="BH11" s="43"/>
      <c r="BI11" s="43"/>
      <c r="BJ11" s="43"/>
      <c r="BK11" s="43"/>
      <c r="BL11" s="43"/>
      <c r="BM11" s="43"/>
      <c r="BN11" s="43"/>
      <c r="BO11" s="43"/>
      <c r="BP11" s="43"/>
      <c r="BQ11" s="43"/>
      <c r="BR11" s="43"/>
      <c r="BS11" s="43"/>
    </row>
    <row r="12" spans="1:71" ht="12.75" customHeight="1" thickBot="1">
      <c r="B12" s="75" t="s">
        <v>21</v>
      </c>
      <c r="C12" s="74">
        <v>4.4484204151168001</v>
      </c>
      <c r="D12" s="73">
        <v>0.53590984432706501</v>
      </c>
      <c r="E12" s="74">
        <v>21.699023053685899</v>
      </c>
      <c r="F12" s="73">
        <v>1.05050260555297</v>
      </c>
      <c r="G12" s="74">
        <v>42.371594801882402</v>
      </c>
      <c r="H12" s="73">
        <v>1.06972009159586</v>
      </c>
      <c r="I12" s="74">
        <v>27.924047363687301</v>
      </c>
      <c r="J12" s="73">
        <v>1.11681058486952</v>
      </c>
      <c r="K12" s="74">
        <v>3.49721936710676</v>
      </c>
      <c r="L12" s="73">
        <v>0.42115418796297499</v>
      </c>
      <c r="M12" s="76" t="s">
        <v>49</v>
      </c>
      <c r="N12" s="73" t="s">
        <v>235</v>
      </c>
      <c r="O12" s="74">
        <v>9.0220250484481106</v>
      </c>
      <c r="P12" s="73">
        <v>4.3889092957124598</v>
      </c>
      <c r="Q12" s="74">
        <v>26.0216476946695</v>
      </c>
      <c r="R12" s="73">
        <v>7.69686898718588</v>
      </c>
      <c r="S12" s="74">
        <v>38.4334928990667</v>
      </c>
      <c r="T12" s="73">
        <v>7.9102602959509198</v>
      </c>
      <c r="U12" s="74">
        <v>22.9868987948695</v>
      </c>
      <c r="V12" s="73">
        <v>5.8730248841656696</v>
      </c>
      <c r="W12" s="74">
        <v>3.4071777021780698</v>
      </c>
      <c r="X12" s="73">
        <v>3.0838749236517899</v>
      </c>
      <c r="Y12" s="76" t="s">
        <v>49</v>
      </c>
      <c r="Z12" s="73" t="s">
        <v>235</v>
      </c>
      <c r="AA12" s="74">
        <v>6.3600873667946098</v>
      </c>
      <c r="AB12" s="73">
        <v>3.9852012337757801</v>
      </c>
      <c r="AC12" s="74">
        <v>16.713919328483801</v>
      </c>
      <c r="AD12" s="73">
        <v>6.1578563247737801</v>
      </c>
      <c r="AE12" s="74">
        <v>52.546284560662698</v>
      </c>
      <c r="AF12" s="73">
        <v>7.0918756312431501</v>
      </c>
      <c r="AG12" s="74">
        <v>23.3148799176337</v>
      </c>
      <c r="AH12" s="73">
        <v>5.5964137698895904</v>
      </c>
      <c r="AI12" s="74">
        <v>1.0648288264252099</v>
      </c>
      <c r="AJ12" s="73">
        <v>1.2022737711365801</v>
      </c>
      <c r="AK12" s="76" t="s">
        <v>49</v>
      </c>
      <c r="AL12" s="73" t="s">
        <v>235</v>
      </c>
      <c r="AM12" s="74">
        <v>17.828705036065902</v>
      </c>
      <c r="AN12" s="73">
        <v>3.55406480588243</v>
      </c>
      <c r="AO12" s="74">
        <v>30.2059859899197</v>
      </c>
      <c r="AP12" s="73">
        <v>4.3132481388903097</v>
      </c>
      <c r="AQ12" s="74">
        <v>39.273668771273201</v>
      </c>
      <c r="AR12" s="73">
        <v>4.5369813376862798</v>
      </c>
      <c r="AS12" s="74">
        <v>11.4546697744914</v>
      </c>
      <c r="AT12" s="73">
        <v>2.6222550212403402</v>
      </c>
      <c r="AU12" s="74">
        <v>1.2369704282498999</v>
      </c>
      <c r="AV12" s="73">
        <v>0.83060250224756504</v>
      </c>
      <c r="AW12" s="76" t="s">
        <v>49</v>
      </c>
      <c r="AX12" s="73" t="s">
        <v>235</v>
      </c>
    </row>
    <row r="13" spans="1:71" s="44" customFormat="1" ht="12.75" customHeight="1" thickBot="1">
      <c r="A13" s="43"/>
      <c r="B13" s="60" t="s">
        <v>194</v>
      </c>
      <c r="C13" s="59">
        <v>1.48166209718008</v>
      </c>
      <c r="D13" s="50">
        <v>0.31556559509629001</v>
      </c>
      <c r="E13" s="59">
        <v>10.1716467293632</v>
      </c>
      <c r="F13" s="50">
        <v>0.751368346308947</v>
      </c>
      <c r="G13" s="59">
        <v>37.716358022408002</v>
      </c>
      <c r="H13" s="50">
        <v>1.6526248671180901</v>
      </c>
      <c r="I13" s="59">
        <v>42.015844250178702</v>
      </c>
      <c r="J13" s="50">
        <v>1.4016851091959699</v>
      </c>
      <c r="K13" s="59">
        <v>8.2301773043733792</v>
      </c>
      <c r="L13" s="50">
        <v>0.80718794794939197</v>
      </c>
      <c r="M13" s="72" t="s">
        <v>49</v>
      </c>
      <c r="N13" s="50" t="s">
        <v>235</v>
      </c>
      <c r="O13" s="72" t="s">
        <v>236</v>
      </c>
      <c r="P13" s="50" t="s">
        <v>235</v>
      </c>
      <c r="Q13" s="72" t="s">
        <v>236</v>
      </c>
      <c r="R13" s="50" t="s">
        <v>235</v>
      </c>
      <c r="S13" s="72" t="s">
        <v>236</v>
      </c>
      <c r="T13" s="50" t="s">
        <v>235</v>
      </c>
      <c r="U13" s="72" t="s">
        <v>236</v>
      </c>
      <c r="V13" s="50" t="s">
        <v>235</v>
      </c>
      <c r="W13" s="72" t="s">
        <v>236</v>
      </c>
      <c r="X13" s="50" t="s">
        <v>235</v>
      </c>
      <c r="Y13" s="72" t="s">
        <v>236</v>
      </c>
      <c r="Z13" s="50" t="s">
        <v>235</v>
      </c>
      <c r="AA13" s="59">
        <v>2.4400340813531902</v>
      </c>
      <c r="AB13" s="50">
        <v>3.3085150377422901</v>
      </c>
      <c r="AC13" s="59">
        <v>16.838774561647401</v>
      </c>
      <c r="AD13" s="50">
        <v>8.5159216677566398</v>
      </c>
      <c r="AE13" s="59">
        <v>39.3762310532057</v>
      </c>
      <c r="AF13" s="50">
        <v>10.679019254402901</v>
      </c>
      <c r="AG13" s="59">
        <v>32.058058280055597</v>
      </c>
      <c r="AH13" s="50">
        <v>10.5484492367807</v>
      </c>
      <c r="AI13" s="59">
        <v>9.2559518189252099</v>
      </c>
      <c r="AJ13" s="50">
        <v>6.3262862455389701</v>
      </c>
      <c r="AK13" s="72" t="s">
        <v>49</v>
      </c>
      <c r="AL13" s="50" t="s">
        <v>235</v>
      </c>
      <c r="AM13" s="59">
        <v>3.69912893699723</v>
      </c>
      <c r="AN13" s="50">
        <v>2.0009608267145902</v>
      </c>
      <c r="AO13" s="59">
        <v>12.123187714789299</v>
      </c>
      <c r="AP13" s="50">
        <v>3.8716060800838901</v>
      </c>
      <c r="AQ13" s="59">
        <v>37.703865164888903</v>
      </c>
      <c r="AR13" s="50">
        <v>8.7957490030001004</v>
      </c>
      <c r="AS13" s="59">
        <v>36.166610523638901</v>
      </c>
      <c r="AT13" s="50">
        <v>9.8741154401562703</v>
      </c>
      <c r="AU13" s="59">
        <v>10.1217282583599</v>
      </c>
      <c r="AV13" s="50">
        <v>5.8712315373161603</v>
      </c>
      <c r="AW13" s="72" t="s">
        <v>49</v>
      </c>
      <c r="AX13" s="50" t="s">
        <v>235</v>
      </c>
      <c r="AY13" s="43"/>
      <c r="AZ13" s="43"/>
      <c r="BA13" s="43"/>
      <c r="BB13" s="43"/>
      <c r="BC13" s="43"/>
      <c r="BD13" s="43"/>
      <c r="BE13" s="43"/>
      <c r="BF13" s="43"/>
      <c r="BG13" s="43"/>
      <c r="BH13" s="43"/>
      <c r="BI13" s="43"/>
      <c r="BJ13" s="43"/>
      <c r="BK13" s="43"/>
      <c r="BL13" s="43"/>
      <c r="BM13" s="43"/>
      <c r="BN13" s="43"/>
      <c r="BO13" s="43"/>
      <c r="BP13" s="43"/>
      <c r="BQ13" s="43"/>
      <c r="BR13" s="43"/>
      <c r="BS13" s="43"/>
    </row>
    <row r="14" spans="1:71" ht="12.75" customHeight="1" thickBot="1">
      <c r="B14" s="75" t="s">
        <v>25</v>
      </c>
      <c r="C14" s="74">
        <v>0.57725074047013702</v>
      </c>
      <c r="D14" s="73">
        <v>0.16894747120836001</v>
      </c>
      <c r="E14" s="74">
        <v>6.3584171747782303</v>
      </c>
      <c r="F14" s="73">
        <v>0.49635313136987702</v>
      </c>
      <c r="G14" s="74">
        <v>29.085748829411902</v>
      </c>
      <c r="H14" s="73">
        <v>1.1002495563841901</v>
      </c>
      <c r="I14" s="74">
        <v>45.598389472471901</v>
      </c>
      <c r="J14" s="73">
        <v>1.0381714722440301</v>
      </c>
      <c r="K14" s="74">
        <v>16.991351133176899</v>
      </c>
      <c r="L14" s="73">
        <v>0.67238254055880697</v>
      </c>
      <c r="M14" s="74">
        <v>1.3888426496909101</v>
      </c>
      <c r="N14" s="73">
        <v>0.266357499180152</v>
      </c>
      <c r="O14" s="74">
        <v>0.68326464435364298</v>
      </c>
      <c r="P14" s="73">
        <v>1.23000146820774</v>
      </c>
      <c r="Q14" s="74">
        <v>12.4048072360226</v>
      </c>
      <c r="R14" s="73">
        <v>4.3647132741461601</v>
      </c>
      <c r="S14" s="74">
        <v>31.4515963268008</v>
      </c>
      <c r="T14" s="73">
        <v>5.29913922501866</v>
      </c>
      <c r="U14" s="74">
        <v>40.968907608114002</v>
      </c>
      <c r="V14" s="73">
        <v>6.6541444615638499</v>
      </c>
      <c r="W14" s="74">
        <v>13.202101573137799</v>
      </c>
      <c r="X14" s="73">
        <v>4.5440843093858998</v>
      </c>
      <c r="Y14" s="74">
        <v>1.28932261157122</v>
      </c>
      <c r="Z14" s="73">
        <v>1.40512951814545</v>
      </c>
      <c r="AA14" s="74">
        <v>1.0565327888470399</v>
      </c>
      <c r="AB14" s="73">
        <v>1.1114663478516</v>
      </c>
      <c r="AC14" s="74">
        <v>8.1815282702383492</v>
      </c>
      <c r="AD14" s="73">
        <v>3.7126968641217002</v>
      </c>
      <c r="AE14" s="74">
        <v>42.498682667477503</v>
      </c>
      <c r="AF14" s="73">
        <v>7.2161455740084897</v>
      </c>
      <c r="AG14" s="74">
        <v>36.025262478136703</v>
      </c>
      <c r="AH14" s="73">
        <v>6.2890547641859804</v>
      </c>
      <c r="AI14" s="74">
        <v>11.7142406718838</v>
      </c>
      <c r="AJ14" s="73">
        <v>3.9990574189196502</v>
      </c>
      <c r="AK14" s="74">
        <v>0.52375312341668201</v>
      </c>
      <c r="AL14" s="73">
        <v>1.0649417857202901</v>
      </c>
      <c r="AM14" s="74">
        <v>20.553315017956901</v>
      </c>
      <c r="AN14" s="73">
        <v>2.1098263400095698</v>
      </c>
      <c r="AO14" s="74">
        <v>25.9187076345561</v>
      </c>
      <c r="AP14" s="73">
        <v>2.6700783932985002</v>
      </c>
      <c r="AQ14" s="74">
        <v>26.820442103802399</v>
      </c>
      <c r="AR14" s="73">
        <v>2.3570609239901801</v>
      </c>
      <c r="AS14" s="74">
        <v>21.696236306804298</v>
      </c>
      <c r="AT14" s="73">
        <v>1.9552425628989301</v>
      </c>
      <c r="AU14" s="74">
        <v>4.7215259970231598</v>
      </c>
      <c r="AV14" s="73">
        <v>0.89198129311867502</v>
      </c>
      <c r="AW14" s="76" t="s">
        <v>49</v>
      </c>
      <c r="AX14" s="73" t="s">
        <v>235</v>
      </c>
    </row>
    <row r="15" spans="1:71" s="44" customFormat="1" ht="12.75" customHeight="1" thickBot="1">
      <c r="A15" s="43"/>
      <c r="B15" s="60" t="s">
        <v>20</v>
      </c>
      <c r="C15" s="59">
        <v>3.7027899684078598</v>
      </c>
      <c r="D15" s="50">
        <v>0.44640398142002502</v>
      </c>
      <c r="E15" s="59">
        <v>13.3485763096018</v>
      </c>
      <c r="F15" s="50">
        <v>0.98654731621522096</v>
      </c>
      <c r="G15" s="59">
        <v>37.738755323928501</v>
      </c>
      <c r="H15" s="50">
        <v>0.97543090992609605</v>
      </c>
      <c r="I15" s="59">
        <v>36.588687614402701</v>
      </c>
      <c r="J15" s="50">
        <v>1.1038834592805999</v>
      </c>
      <c r="K15" s="59">
        <v>8.2383552160563394</v>
      </c>
      <c r="L15" s="50">
        <v>0.61820660210140899</v>
      </c>
      <c r="M15" s="72" t="s">
        <v>49</v>
      </c>
      <c r="N15" s="50" t="s">
        <v>235</v>
      </c>
      <c r="O15" s="72" t="s">
        <v>236</v>
      </c>
      <c r="P15" s="50" t="s">
        <v>235</v>
      </c>
      <c r="Q15" s="72" t="s">
        <v>236</v>
      </c>
      <c r="R15" s="50" t="s">
        <v>235</v>
      </c>
      <c r="S15" s="72" t="s">
        <v>236</v>
      </c>
      <c r="T15" s="50" t="s">
        <v>235</v>
      </c>
      <c r="U15" s="72" t="s">
        <v>236</v>
      </c>
      <c r="V15" s="50" t="s">
        <v>235</v>
      </c>
      <c r="W15" s="72" t="s">
        <v>236</v>
      </c>
      <c r="X15" s="50" t="s">
        <v>235</v>
      </c>
      <c r="Y15" s="72" t="s">
        <v>236</v>
      </c>
      <c r="Z15" s="50" t="s">
        <v>235</v>
      </c>
      <c r="AA15" s="59">
        <v>3.0196623614135998</v>
      </c>
      <c r="AB15" s="50">
        <v>0.89787045384748199</v>
      </c>
      <c r="AC15" s="59">
        <v>9.2697697353123694</v>
      </c>
      <c r="AD15" s="50">
        <v>1.81504905195245</v>
      </c>
      <c r="AE15" s="59">
        <v>36.934738866443901</v>
      </c>
      <c r="AF15" s="50">
        <v>2.8108926150155198</v>
      </c>
      <c r="AG15" s="59">
        <v>39.994221398835599</v>
      </c>
      <c r="AH15" s="50">
        <v>2.9364998695404299</v>
      </c>
      <c r="AI15" s="59">
        <v>10.216387642196</v>
      </c>
      <c r="AJ15" s="50">
        <v>1.54157667472992</v>
      </c>
      <c r="AK15" s="59">
        <v>0.56521999579848903</v>
      </c>
      <c r="AL15" s="50">
        <v>0.38964045431362498</v>
      </c>
      <c r="AM15" s="59">
        <v>11.1969993346279</v>
      </c>
      <c r="AN15" s="50">
        <v>2.00598238715921</v>
      </c>
      <c r="AO15" s="59">
        <v>16.944256407560001</v>
      </c>
      <c r="AP15" s="50">
        <v>2.4525759286588298</v>
      </c>
      <c r="AQ15" s="59">
        <v>38.772396090736798</v>
      </c>
      <c r="AR15" s="50">
        <v>3.1922100485945202</v>
      </c>
      <c r="AS15" s="59">
        <v>28.167275914105598</v>
      </c>
      <c r="AT15" s="50">
        <v>2.9180695859560801</v>
      </c>
      <c r="AU15" s="59">
        <v>4.6277888244741101</v>
      </c>
      <c r="AV15" s="50">
        <v>1.10498921850903</v>
      </c>
      <c r="AW15" s="72" t="s">
        <v>49</v>
      </c>
      <c r="AX15" s="50" t="s">
        <v>235</v>
      </c>
      <c r="AY15" s="43"/>
      <c r="AZ15" s="43"/>
      <c r="BA15" s="43"/>
      <c r="BB15" s="43"/>
      <c r="BC15" s="43"/>
      <c r="BD15" s="43"/>
      <c r="BE15" s="43"/>
      <c r="BF15" s="43"/>
      <c r="BG15" s="43"/>
      <c r="BH15" s="43"/>
      <c r="BI15" s="43"/>
      <c r="BJ15" s="43"/>
      <c r="BK15" s="43"/>
      <c r="BL15" s="43"/>
      <c r="BM15" s="43"/>
      <c r="BN15" s="43"/>
      <c r="BO15" s="43"/>
      <c r="BP15" s="43"/>
      <c r="BQ15" s="43"/>
      <c r="BR15" s="43"/>
      <c r="BS15" s="43"/>
    </row>
    <row r="16" spans="1:71" ht="12.75" customHeight="1" thickBot="1">
      <c r="B16" s="75" t="s">
        <v>517</v>
      </c>
      <c r="C16" s="74">
        <v>2.2218337456250001</v>
      </c>
      <c r="D16" s="73">
        <v>0.34308973615645699</v>
      </c>
      <c r="E16" s="74">
        <v>12.040430986886101</v>
      </c>
      <c r="F16" s="73">
        <v>0.686280843229785</v>
      </c>
      <c r="G16" s="74">
        <v>33.9544409915312</v>
      </c>
      <c r="H16" s="73">
        <v>1.1238387885727299</v>
      </c>
      <c r="I16" s="74">
        <v>37.7799058660176</v>
      </c>
      <c r="J16" s="73">
        <v>1.08404617930692</v>
      </c>
      <c r="K16" s="74">
        <v>13.2656195757635</v>
      </c>
      <c r="L16" s="73">
        <v>0.74800229953640596</v>
      </c>
      <c r="M16" s="74">
        <v>0.737768834176599</v>
      </c>
      <c r="N16" s="73">
        <v>0.211617299397588</v>
      </c>
      <c r="O16" s="74">
        <v>3.6823960842107901</v>
      </c>
      <c r="P16" s="73">
        <v>2.9140667025006302</v>
      </c>
      <c r="Q16" s="74">
        <v>14.640156052249999</v>
      </c>
      <c r="R16" s="73">
        <v>5.0562290543236301</v>
      </c>
      <c r="S16" s="74">
        <v>42.4302932180819</v>
      </c>
      <c r="T16" s="73">
        <v>7.2412706357201504</v>
      </c>
      <c r="U16" s="74">
        <v>27.619081129136099</v>
      </c>
      <c r="V16" s="73">
        <v>6.0938879655460596</v>
      </c>
      <c r="W16" s="74">
        <v>10.3916158542481</v>
      </c>
      <c r="X16" s="73">
        <v>3.9677744484072601</v>
      </c>
      <c r="Y16" s="74">
        <v>1.2364576620730601</v>
      </c>
      <c r="Z16" s="73">
        <v>1.8563094131789899</v>
      </c>
      <c r="AA16" s="74">
        <v>4.2300147819561102</v>
      </c>
      <c r="AB16" s="73">
        <v>1.72781122861258</v>
      </c>
      <c r="AC16" s="74">
        <v>17.849522649208001</v>
      </c>
      <c r="AD16" s="73">
        <v>2.9673866188693401</v>
      </c>
      <c r="AE16" s="74">
        <v>30.088312359417401</v>
      </c>
      <c r="AF16" s="73">
        <v>3.3270596525941301</v>
      </c>
      <c r="AG16" s="74">
        <v>33.861958232381397</v>
      </c>
      <c r="AH16" s="73">
        <v>3.3149074843796602</v>
      </c>
      <c r="AI16" s="74">
        <v>12.426172528533399</v>
      </c>
      <c r="AJ16" s="73">
        <v>2.8434087467565798</v>
      </c>
      <c r="AK16" s="74">
        <v>1.5440194485036101</v>
      </c>
      <c r="AL16" s="73">
        <v>0.82811832431882604</v>
      </c>
      <c r="AM16" s="74">
        <v>12.76836914928</v>
      </c>
      <c r="AN16" s="73">
        <v>2.4504511228356698</v>
      </c>
      <c r="AO16" s="74">
        <v>21.959842519110101</v>
      </c>
      <c r="AP16" s="73">
        <v>3.3888927549646199</v>
      </c>
      <c r="AQ16" s="74">
        <v>31.985091288106499</v>
      </c>
      <c r="AR16" s="73">
        <v>4.0529526166933598</v>
      </c>
      <c r="AS16" s="74">
        <v>26.747879167676501</v>
      </c>
      <c r="AT16" s="73">
        <v>3.46517191695294</v>
      </c>
      <c r="AU16" s="74">
        <v>6.0081004235793598</v>
      </c>
      <c r="AV16" s="73">
        <v>1.69902565488639</v>
      </c>
      <c r="AW16" s="74">
        <v>0.53071745224754296</v>
      </c>
      <c r="AX16" s="73">
        <v>0.51146867779025895</v>
      </c>
    </row>
    <row r="17" spans="1:71" s="44" customFormat="1" ht="12.75" customHeight="1" thickBot="1">
      <c r="A17" s="43"/>
      <c r="B17" s="60" t="s">
        <v>197</v>
      </c>
      <c r="C17" s="59">
        <v>2.0405514395622601</v>
      </c>
      <c r="D17" s="50">
        <v>0.31263822940173203</v>
      </c>
      <c r="E17" s="59">
        <v>12.1548299682643</v>
      </c>
      <c r="F17" s="50">
        <v>0.73517091202193596</v>
      </c>
      <c r="G17" s="59">
        <v>34.195799288610303</v>
      </c>
      <c r="H17" s="50">
        <v>1.2627881593304799</v>
      </c>
      <c r="I17" s="59">
        <v>38.510549277192801</v>
      </c>
      <c r="J17" s="50">
        <v>1.1747513241802301</v>
      </c>
      <c r="K17" s="59">
        <v>12.4119267190886</v>
      </c>
      <c r="L17" s="50">
        <v>0.83599284953503294</v>
      </c>
      <c r="M17" s="59">
        <v>0.68634330728176796</v>
      </c>
      <c r="N17" s="50">
        <v>0.20335760901244301</v>
      </c>
      <c r="O17" s="59">
        <v>4.7548485937417704</v>
      </c>
      <c r="P17" s="50">
        <v>1.89771689858875</v>
      </c>
      <c r="Q17" s="59">
        <v>13.8577714591336</v>
      </c>
      <c r="R17" s="50">
        <v>3.4591875149756302</v>
      </c>
      <c r="S17" s="59">
        <v>40.0194365289872</v>
      </c>
      <c r="T17" s="50">
        <v>6.3822946731424697</v>
      </c>
      <c r="U17" s="59">
        <v>28.993432557576899</v>
      </c>
      <c r="V17" s="50">
        <v>5.98851983324895</v>
      </c>
      <c r="W17" s="59">
        <v>10.4153574121834</v>
      </c>
      <c r="X17" s="50">
        <v>3.2125397807817002</v>
      </c>
      <c r="Y17" s="59">
        <v>1.95915344837719</v>
      </c>
      <c r="Z17" s="50">
        <v>1.6375300860600399</v>
      </c>
      <c r="AA17" s="59">
        <v>4.27822865299727</v>
      </c>
      <c r="AB17" s="50">
        <v>2.4564644263993598</v>
      </c>
      <c r="AC17" s="59">
        <v>17.1502676069092</v>
      </c>
      <c r="AD17" s="50">
        <v>4.2984963665386697</v>
      </c>
      <c r="AE17" s="59">
        <v>35.106585925338202</v>
      </c>
      <c r="AF17" s="50">
        <v>5.5731486335275502</v>
      </c>
      <c r="AG17" s="59">
        <v>32.714283714039198</v>
      </c>
      <c r="AH17" s="50">
        <v>4.3737705661087496</v>
      </c>
      <c r="AI17" s="59">
        <v>10.427720534119199</v>
      </c>
      <c r="AJ17" s="50">
        <v>3.06880297734895</v>
      </c>
      <c r="AK17" s="72" t="s">
        <v>49</v>
      </c>
      <c r="AL17" s="50" t="s">
        <v>235</v>
      </c>
      <c r="AM17" s="59">
        <v>18.956165981168901</v>
      </c>
      <c r="AN17" s="50">
        <v>2.9650549099772601</v>
      </c>
      <c r="AO17" s="59">
        <v>27.918388814488399</v>
      </c>
      <c r="AP17" s="50">
        <v>2.8238511742125301</v>
      </c>
      <c r="AQ17" s="59">
        <v>29.998445410618999</v>
      </c>
      <c r="AR17" s="50">
        <v>3.20744128969109</v>
      </c>
      <c r="AS17" s="59">
        <v>18.683030871355399</v>
      </c>
      <c r="AT17" s="50">
        <v>2.1312123029111301</v>
      </c>
      <c r="AU17" s="59">
        <v>4.3130086071082303</v>
      </c>
      <c r="AV17" s="50">
        <v>1.0957355572213601</v>
      </c>
      <c r="AW17" s="72" t="s">
        <v>49</v>
      </c>
      <c r="AX17" s="50" t="s">
        <v>235</v>
      </c>
      <c r="AY17" s="43"/>
      <c r="AZ17" s="43"/>
      <c r="BA17" s="43"/>
      <c r="BB17" s="43"/>
      <c r="BC17" s="43"/>
      <c r="BD17" s="43"/>
      <c r="BE17" s="43"/>
      <c r="BF17" s="43"/>
      <c r="BG17" s="43"/>
      <c r="BH17" s="43"/>
      <c r="BI17" s="43"/>
      <c r="BJ17" s="43"/>
      <c r="BK17" s="43"/>
      <c r="BL17" s="43"/>
      <c r="BM17" s="43"/>
      <c r="BN17" s="43"/>
      <c r="BO17" s="43"/>
      <c r="BP17" s="43"/>
      <c r="BQ17" s="43"/>
      <c r="BR17" s="43"/>
      <c r="BS17" s="43"/>
    </row>
    <row r="18" spans="1:71" ht="12.75" customHeight="1" thickBot="1">
      <c r="B18" s="75" t="s">
        <v>24</v>
      </c>
      <c r="C18" s="74">
        <v>3.9016993644573801</v>
      </c>
      <c r="D18" s="73">
        <v>0.31703807240199999</v>
      </c>
      <c r="E18" s="74">
        <v>14.8001434471817</v>
      </c>
      <c r="F18" s="73">
        <v>0.65319280447502104</v>
      </c>
      <c r="G18" s="74">
        <v>36.552700163999397</v>
      </c>
      <c r="H18" s="73">
        <v>0.93240492490346205</v>
      </c>
      <c r="I18" s="74">
        <v>35.105385104430503</v>
      </c>
      <c r="J18" s="73">
        <v>0.86553091983408603</v>
      </c>
      <c r="K18" s="74">
        <v>8.9854135364737697</v>
      </c>
      <c r="L18" s="73">
        <v>0.53196559253953601</v>
      </c>
      <c r="M18" s="74">
        <v>0.65465838345721905</v>
      </c>
      <c r="N18" s="73">
        <v>0.139547424129527</v>
      </c>
      <c r="O18" s="74">
        <v>6.2251760198839499</v>
      </c>
      <c r="P18" s="73">
        <v>4.2713286203764298</v>
      </c>
      <c r="Q18" s="74">
        <v>14.8933212972051</v>
      </c>
      <c r="R18" s="73">
        <v>5.6583371362644801</v>
      </c>
      <c r="S18" s="74">
        <v>36.643660845834802</v>
      </c>
      <c r="T18" s="73">
        <v>8.72684239772647</v>
      </c>
      <c r="U18" s="74">
        <v>31.018804874529899</v>
      </c>
      <c r="V18" s="73">
        <v>8.0571670509706195</v>
      </c>
      <c r="W18" s="74">
        <v>9.9650273707469097</v>
      </c>
      <c r="X18" s="73">
        <v>4.8649519346168004</v>
      </c>
      <c r="Y18" s="74">
        <v>1.2540095917993099</v>
      </c>
      <c r="Z18" s="73">
        <v>1.90474054622273</v>
      </c>
      <c r="AA18" s="76" t="s">
        <v>236</v>
      </c>
      <c r="AB18" s="73" t="s">
        <v>235</v>
      </c>
      <c r="AC18" s="76" t="s">
        <v>236</v>
      </c>
      <c r="AD18" s="73" t="s">
        <v>235</v>
      </c>
      <c r="AE18" s="76" t="s">
        <v>236</v>
      </c>
      <c r="AF18" s="73" t="s">
        <v>235</v>
      </c>
      <c r="AG18" s="76" t="s">
        <v>236</v>
      </c>
      <c r="AH18" s="73" t="s">
        <v>235</v>
      </c>
      <c r="AI18" s="76" t="s">
        <v>236</v>
      </c>
      <c r="AJ18" s="73" t="s">
        <v>235</v>
      </c>
      <c r="AK18" s="76" t="s">
        <v>236</v>
      </c>
      <c r="AL18" s="73" t="s">
        <v>235</v>
      </c>
      <c r="AM18" s="76" t="s">
        <v>236</v>
      </c>
      <c r="AN18" s="73" t="s">
        <v>235</v>
      </c>
      <c r="AO18" s="76" t="s">
        <v>236</v>
      </c>
      <c r="AP18" s="73" t="s">
        <v>235</v>
      </c>
      <c r="AQ18" s="76" t="s">
        <v>236</v>
      </c>
      <c r="AR18" s="73" t="s">
        <v>235</v>
      </c>
      <c r="AS18" s="76" t="s">
        <v>236</v>
      </c>
      <c r="AT18" s="73" t="s">
        <v>235</v>
      </c>
      <c r="AU18" s="76" t="s">
        <v>236</v>
      </c>
      <c r="AV18" s="73" t="s">
        <v>235</v>
      </c>
      <c r="AW18" s="76" t="s">
        <v>236</v>
      </c>
      <c r="AX18" s="73" t="s">
        <v>235</v>
      </c>
    </row>
    <row r="19" spans="1:71" s="44" customFormat="1" ht="12.75" customHeight="1" thickBot="1">
      <c r="A19" s="43"/>
      <c r="B19" s="60" t="s">
        <v>469</v>
      </c>
      <c r="C19" s="59">
        <v>1.76938050852207</v>
      </c>
      <c r="D19" s="50">
        <v>0.245333143167003</v>
      </c>
      <c r="E19" s="59">
        <v>11.0182001893826</v>
      </c>
      <c r="F19" s="50">
        <v>0.61349082058360804</v>
      </c>
      <c r="G19" s="59">
        <v>31.314146323678202</v>
      </c>
      <c r="H19" s="50">
        <v>0.94562534154270805</v>
      </c>
      <c r="I19" s="59">
        <v>42.201428568726598</v>
      </c>
      <c r="J19" s="50">
        <v>1.04416392599851</v>
      </c>
      <c r="K19" s="59">
        <v>13.2174811144709</v>
      </c>
      <c r="L19" s="50">
        <v>0.650776203534147</v>
      </c>
      <c r="M19" s="72" t="s">
        <v>49</v>
      </c>
      <c r="N19" s="50" t="s">
        <v>235</v>
      </c>
      <c r="O19" s="59">
        <v>4.4619722888178197</v>
      </c>
      <c r="P19" s="50">
        <v>1.8055203124097601</v>
      </c>
      <c r="Q19" s="59">
        <v>12.0879036044565</v>
      </c>
      <c r="R19" s="50">
        <v>3.5418160710123399</v>
      </c>
      <c r="S19" s="59">
        <v>31.330841202162901</v>
      </c>
      <c r="T19" s="50">
        <v>4.4031129459861296</v>
      </c>
      <c r="U19" s="59">
        <v>40.655438549709103</v>
      </c>
      <c r="V19" s="50">
        <v>4.3730915228039198</v>
      </c>
      <c r="W19" s="59">
        <v>11.408093375378201</v>
      </c>
      <c r="X19" s="50">
        <v>2.7942423666837799</v>
      </c>
      <c r="Y19" s="72" t="s">
        <v>49</v>
      </c>
      <c r="Z19" s="50" t="s">
        <v>235</v>
      </c>
      <c r="AA19" s="59">
        <v>2.01551339785108</v>
      </c>
      <c r="AB19" s="50">
        <v>1.4560715552856101</v>
      </c>
      <c r="AC19" s="59">
        <v>11.441424467549099</v>
      </c>
      <c r="AD19" s="50">
        <v>3.0566781582192299</v>
      </c>
      <c r="AE19" s="59">
        <v>29.341637391611101</v>
      </c>
      <c r="AF19" s="50">
        <v>4.5892198703622196</v>
      </c>
      <c r="AG19" s="59">
        <v>45.182236123092601</v>
      </c>
      <c r="AH19" s="50">
        <v>5.3641090007102896</v>
      </c>
      <c r="AI19" s="59">
        <v>11.1641475135189</v>
      </c>
      <c r="AJ19" s="50">
        <v>3.8794937755635401</v>
      </c>
      <c r="AK19" s="59">
        <v>0.85504110637721498</v>
      </c>
      <c r="AL19" s="50">
        <v>0.72322194589537103</v>
      </c>
      <c r="AM19" s="59">
        <v>22.608034938184201</v>
      </c>
      <c r="AN19" s="50">
        <v>2.9933036553357502</v>
      </c>
      <c r="AO19" s="59">
        <v>29.6631797871235</v>
      </c>
      <c r="AP19" s="50">
        <v>4.0603201881833204</v>
      </c>
      <c r="AQ19" s="59">
        <v>29.201525636933699</v>
      </c>
      <c r="AR19" s="50">
        <v>4.1159149338350201</v>
      </c>
      <c r="AS19" s="59">
        <v>15.134954048468201</v>
      </c>
      <c r="AT19" s="50">
        <v>3.6291465526603401</v>
      </c>
      <c r="AU19" s="59">
        <v>3.27639684565627</v>
      </c>
      <c r="AV19" s="50">
        <v>1.75829525372235</v>
      </c>
      <c r="AW19" s="72" t="s">
        <v>49</v>
      </c>
      <c r="AX19" s="50" t="s">
        <v>235</v>
      </c>
      <c r="AY19" s="43"/>
      <c r="AZ19" s="43"/>
      <c r="BA19" s="43"/>
      <c r="BB19" s="43"/>
      <c r="BC19" s="43"/>
      <c r="BD19" s="43"/>
      <c r="BE19" s="43"/>
      <c r="BF19" s="43"/>
      <c r="BG19" s="43"/>
      <c r="BH19" s="43"/>
      <c r="BI19" s="43"/>
      <c r="BJ19" s="43"/>
      <c r="BK19" s="43"/>
      <c r="BL19" s="43"/>
      <c r="BM19" s="43"/>
      <c r="BN19" s="43"/>
      <c r="BO19" s="43"/>
      <c r="BP19" s="43"/>
      <c r="BQ19" s="43"/>
      <c r="BR19" s="43"/>
      <c r="BS19" s="43"/>
    </row>
    <row r="20" spans="1:71" ht="12.75" customHeight="1" thickBot="1">
      <c r="B20" s="75" t="s">
        <v>12</v>
      </c>
      <c r="C20" s="74">
        <v>2.1730051341489198</v>
      </c>
      <c r="D20" s="73">
        <v>0.20485009527912901</v>
      </c>
      <c r="E20" s="74">
        <v>10.6755852253977</v>
      </c>
      <c r="F20" s="73">
        <v>0.51023592917578797</v>
      </c>
      <c r="G20" s="74">
        <v>31.180525965332102</v>
      </c>
      <c r="H20" s="73">
        <v>0.78076864924280098</v>
      </c>
      <c r="I20" s="74">
        <v>40.282497582757898</v>
      </c>
      <c r="J20" s="73">
        <v>0.85361506737237702</v>
      </c>
      <c r="K20" s="74">
        <v>14.621322737266899</v>
      </c>
      <c r="L20" s="73">
        <v>0.60411726728123205</v>
      </c>
      <c r="M20" s="74">
        <v>1.0670633550964399</v>
      </c>
      <c r="N20" s="73">
        <v>0.17911905576139001</v>
      </c>
      <c r="O20" s="74">
        <v>2.47847048777093</v>
      </c>
      <c r="P20" s="73">
        <v>0.56788011020509099</v>
      </c>
      <c r="Q20" s="74">
        <v>10.747168653347901</v>
      </c>
      <c r="R20" s="73">
        <v>1.6850995531369</v>
      </c>
      <c r="S20" s="74">
        <v>32.812493715552201</v>
      </c>
      <c r="T20" s="73">
        <v>2.7863208939150299</v>
      </c>
      <c r="U20" s="74">
        <v>38.465379327690499</v>
      </c>
      <c r="V20" s="73">
        <v>2.3653644577908599</v>
      </c>
      <c r="W20" s="74">
        <v>14.224255251504999</v>
      </c>
      <c r="X20" s="73">
        <v>1.8983282334417999</v>
      </c>
      <c r="Y20" s="74">
        <v>1.27223256413348</v>
      </c>
      <c r="Z20" s="73">
        <v>0.66493510555881197</v>
      </c>
      <c r="AA20" s="74">
        <v>4.2240606803882397</v>
      </c>
      <c r="AB20" s="73">
        <v>1.0078928745689799</v>
      </c>
      <c r="AC20" s="74">
        <v>14.5901925724066</v>
      </c>
      <c r="AD20" s="73">
        <v>1.58142045250963</v>
      </c>
      <c r="AE20" s="74">
        <v>35.012153183308101</v>
      </c>
      <c r="AF20" s="73">
        <v>2.4873203653450799</v>
      </c>
      <c r="AG20" s="74">
        <v>34.202584465256102</v>
      </c>
      <c r="AH20" s="73">
        <v>2.0673415987839601</v>
      </c>
      <c r="AI20" s="74">
        <v>11.077458647308299</v>
      </c>
      <c r="AJ20" s="73">
        <v>1.4643368935737</v>
      </c>
      <c r="AK20" s="74">
        <v>0.89355045133257205</v>
      </c>
      <c r="AL20" s="73">
        <v>0.531767503419312</v>
      </c>
      <c r="AM20" s="74">
        <v>10.728854124417699</v>
      </c>
      <c r="AN20" s="73">
        <v>0.86839627207368597</v>
      </c>
      <c r="AO20" s="74">
        <v>20.328592357468899</v>
      </c>
      <c r="AP20" s="73">
        <v>1.2334824995536</v>
      </c>
      <c r="AQ20" s="74">
        <v>33.479124969943499</v>
      </c>
      <c r="AR20" s="73">
        <v>1.58809531839913</v>
      </c>
      <c r="AS20" s="74">
        <v>28.4490370100003</v>
      </c>
      <c r="AT20" s="73">
        <v>1.6136827436758701</v>
      </c>
      <c r="AU20" s="74">
        <v>6.5806660987267396</v>
      </c>
      <c r="AV20" s="73">
        <v>0.96945595906233695</v>
      </c>
      <c r="AW20" s="76" t="s">
        <v>49</v>
      </c>
      <c r="AX20" s="73" t="s">
        <v>235</v>
      </c>
    </row>
    <row r="21" spans="1:71" s="44" customFormat="1" ht="12.75" customHeight="1" thickBot="1">
      <c r="A21" s="43"/>
      <c r="B21" s="60" t="s">
        <v>19</v>
      </c>
      <c r="C21" s="59">
        <v>1.2752422075723799</v>
      </c>
      <c r="D21" s="50">
        <v>0.20383003793238599</v>
      </c>
      <c r="E21" s="59">
        <v>7.4114237453895901</v>
      </c>
      <c r="F21" s="50">
        <v>0.445852434711694</v>
      </c>
      <c r="G21" s="59">
        <v>26.581232521238199</v>
      </c>
      <c r="H21" s="50">
        <v>0.87034742531175102</v>
      </c>
      <c r="I21" s="59">
        <v>41.613447640664099</v>
      </c>
      <c r="J21" s="50">
        <v>0.81802265653773198</v>
      </c>
      <c r="K21" s="59">
        <v>20.8181620020565</v>
      </c>
      <c r="L21" s="50">
        <v>0.61200076799625003</v>
      </c>
      <c r="M21" s="59">
        <v>2.3004918830793399</v>
      </c>
      <c r="N21" s="50">
        <v>0.29856215524600099</v>
      </c>
      <c r="O21" s="59">
        <v>10.5736594438713</v>
      </c>
      <c r="P21" s="50">
        <v>4.0064777561699296</v>
      </c>
      <c r="Q21" s="59">
        <v>9.0430048301070194</v>
      </c>
      <c r="R21" s="50">
        <v>3.7977710267028502</v>
      </c>
      <c r="S21" s="59">
        <v>26.4030208431519</v>
      </c>
      <c r="T21" s="50">
        <v>5.0940549457470699</v>
      </c>
      <c r="U21" s="59">
        <v>38.2494393683955</v>
      </c>
      <c r="V21" s="50">
        <v>5.9430037372495201</v>
      </c>
      <c r="W21" s="59">
        <v>14.8435760044202</v>
      </c>
      <c r="X21" s="50">
        <v>3.71583416114062</v>
      </c>
      <c r="Y21" s="59">
        <v>0.88729951005410002</v>
      </c>
      <c r="Z21" s="50">
        <v>1.07931730886316</v>
      </c>
      <c r="AA21" s="59">
        <v>0.907621340703054</v>
      </c>
      <c r="AB21" s="50">
        <v>1.89844892657668</v>
      </c>
      <c r="AC21" s="59">
        <v>2.4267427813115301</v>
      </c>
      <c r="AD21" s="50">
        <v>2.32651732251782</v>
      </c>
      <c r="AE21" s="59">
        <v>22.384748502672199</v>
      </c>
      <c r="AF21" s="50">
        <v>7.24890304857158</v>
      </c>
      <c r="AG21" s="59">
        <v>47.2251010798526</v>
      </c>
      <c r="AH21" s="50">
        <v>8.1942568751286995</v>
      </c>
      <c r="AI21" s="59">
        <v>24.348014792689401</v>
      </c>
      <c r="AJ21" s="50">
        <v>7.0528674884173803</v>
      </c>
      <c r="AK21" s="59">
        <v>2.7077715027713301</v>
      </c>
      <c r="AL21" s="50">
        <v>2.5176407041762201</v>
      </c>
      <c r="AM21" s="59">
        <v>17.736640467803401</v>
      </c>
      <c r="AN21" s="50">
        <v>5.5061957647903803</v>
      </c>
      <c r="AO21" s="59">
        <v>18.088354265614701</v>
      </c>
      <c r="AP21" s="50">
        <v>6.0313367858959497</v>
      </c>
      <c r="AQ21" s="59">
        <v>30.133953134496501</v>
      </c>
      <c r="AR21" s="50">
        <v>6.1050019194476803</v>
      </c>
      <c r="AS21" s="59">
        <v>28.055541124015999</v>
      </c>
      <c r="AT21" s="50">
        <v>5.6134773127259798</v>
      </c>
      <c r="AU21" s="59">
        <v>5.9855110080694303</v>
      </c>
      <c r="AV21" s="50">
        <v>3.2919196366544199</v>
      </c>
      <c r="AW21" s="72" t="s">
        <v>49</v>
      </c>
      <c r="AX21" s="50" t="s">
        <v>235</v>
      </c>
      <c r="AY21" s="43"/>
      <c r="AZ21" s="43"/>
      <c r="BA21" s="43"/>
      <c r="BB21" s="43"/>
      <c r="BC21" s="43"/>
      <c r="BD21" s="43"/>
      <c r="BE21" s="43"/>
      <c r="BF21" s="43"/>
      <c r="BG21" s="43"/>
      <c r="BH21" s="43"/>
      <c r="BI21" s="43"/>
      <c r="BJ21" s="43"/>
      <c r="BK21" s="43"/>
      <c r="BL21" s="43"/>
      <c r="BM21" s="43"/>
      <c r="BN21" s="43"/>
      <c r="BO21" s="43"/>
      <c r="BP21" s="43"/>
      <c r="BQ21" s="43"/>
      <c r="BR21" s="43"/>
      <c r="BS21" s="43"/>
    </row>
    <row r="22" spans="1:71" ht="12.75" customHeight="1" thickBot="1">
      <c r="B22" s="75" t="s">
        <v>15</v>
      </c>
      <c r="C22" s="74">
        <v>2.0181706153091201</v>
      </c>
      <c r="D22" s="73">
        <v>0.274704537379029</v>
      </c>
      <c r="E22" s="74">
        <v>10.629404143273399</v>
      </c>
      <c r="F22" s="73">
        <v>0.60347969082082498</v>
      </c>
      <c r="G22" s="74">
        <v>34.490423959588703</v>
      </c>
      <c r="H22" s="73">
        <v>0.90119331693594396</v>
      </c>
      <c r="I22" s="74">
        <v>42.245770884516901</v>
      </c>
      <c r="J22" s="73">
        <v>0.88233486125818905</v>
      </c>
      <c r="K22" s="74">
        <v>10.195892026389201</v>
      </c>
      <c r="L22" s="73">
        <v>0.56963443954972404</v>
      </c>
      <c r="M22" s="76" t="s">
        <v>49</v>
      </c>
      <c r="N22" s="73" t="s">
        <v>235</v>
      </c>
      <c r="O22" s="76" t="s">
        <v>236</v>
      </c>
      <c r="P22" s="73" t="s">
        <v>235</v>
      </c>
      <c r="Q22" s="76" t="s">
        <v>236</v>
      </c>
      <c r="R22" s="73" t="s">
        <v>235</v>
      </c>
      <c r="S22" s="76" t="s">
        <v>236</v>
      </c>
      <c r="T22" s="73" t="s">
        <v>235</v>
      </c>
      <c r="U22" s="76" t="s">
        <v>236</v>
      </c>
      <c r="V22" s="73" t="s">
        <v>235</v>
      </c>
      <c r="W22" s="76" t="s">
        <v>236</v>
      </c>
      <c r="X22" s="73" t="s">
        <v>235</v>
      </c>
      <c r="Y22" s="76" t="s">
        <v>236</v>
      </c>
      <c r="Z22" s="73" t="s">
        <v>235</v>
      </c>
      <c r="AA22" s="74">
        <v>4.5136924192479499</v>
      </c>
      <c r="AB22" s="73">
        <v>2.8690643473064799</v>
      </c>
      <c r="AC22" s="74">
        <v>11.539183206031201</v>
      </c>
      <c r="AD22" s="73">
        <v>4.5828566878747603</v>
      </c>
      <c r="AE22" s="74">
        <v>30.937461430270499</v>
      </c>
      <c r="AF22" s="73">
        <v>5.5434306077692703</v>
      </c>
      <c r="AG22" s="74">
        <v>43.083169318017603</v>
      </c>
      <c r="AH22" s="73">
        <v>6.9797965553290897</v>
      </c>
      <c r="AI22" s="74">
        <v>9.8314902599920408</v>
      </c>
      <c r="AJ22" s="73">
        <v>4.1121579192658304</v>
      </c>
      <c r="AK22" s="76" t="s">
        <v>49</v>
      </c>
      <c r="AL22" s="73" t="s">
        <v>235</v>
      </c>
      <c r="AM22" s="74">
        <v>19.2657320725015</v>
      </c>
      <c r="AN22" s="73">
        <v>1.28982199934604</v>
      </c>
      <c r="AO22" s="74">
        <v>23.0717199430037</v>
      </c>
      <c r="AP22" s="73">
        <v>1.6515990280844699</v>
      </c>
      <c r="AQ22" s="74">
        <v>31.133857414923099</v>
      </c>
      <c r="AR22" s="73">
        <v>1.5439941597159199</v>
      </c>
      <c r="AS22" s="74">
        <v>21.8034746814056</v>
      </c>
      <c r="AT22" s="73">
        <v>1.5477479025427501</v>
      </c>
      <c r="AU22" s="74">
        <v>4.6743229294173103</v>
      </c>
      <c r="AV22" s="73">
        <v>0.70755709466966599</v>
      </c>
      <c r="AW22" s="76" t="s">
        <v>49</v>
      </c>
      <c r="AX22" s="73" t="s">
        <v>235</v>
      </c>
    </row>
    <row r="23" spans="1:71" s="44" customFormat="1" ht="12.75" customHeight="1" thickBot="1">
      <c r="A23" s="43"/>
      <c r="B23" s="60" t="s">
        <v>16</v>
      </c>
      <c r="C23" s="59">
        <v>1.5537552573419899</v>
      </c>
      <c r="D23" s="50">
        <v>0.22199412610472899</v>
      </c>
      <c r="E23" s="59">
        <v>9.3592187047795203</v>
      </c>
      <c r="F23" s="50">
        <v>0.55501822030550696</v>
      </c>
      <c r="G23" s="59">
        <v>35.971198493200397</v>
      </c>
      <c r="H23" s="50">
        <v>0.95094140271820904</v>
      </c>
      <c r="I23" s="59">
        <v>45.348035378554101</v>
      </c>
      <c r="J23" s="50">
        <v>0.93094206038179805</v>
      </c>
      <c r="K23" s="59">
        <v>7.6077113516648396</v>
      </c>
      <c r="L23" s="50">
        <v>0.53861484910867796</v>
      </c>
      <c r="M23" s="72" t="s">
        <v>49</v>
      </c>
      <c r="N23" s="50" t="s">
        <v>235</v>
      </c>
      <c r="O23" s="59">
        <v>7.8363771035952201</v>
      </c>
      <c r="P23" s="50">
        <v>2.2034922754614898</v>
      </c>
      <c r="Q23" s="59">
        <v>15.936050990081201</v>
      </c>
      <c r="R23" s="50">
        <v>2.6960423645979499</v>
      </c>
      <c r="S23" s="59">
        <v>41.0198752086241</v>
      </c>
      <c r="T23" s="50">
        <v>3.8418320482139499</v>
      </c>
      <c r="U23" s="59">
        <v>31.5153412929801</v>
      </c>
      <c r="V23" s="50">
        <v>3.4907435519710299</v>
      </c>
      <c r="W23" s="59">
        <v>3.5781414286400199</v>
      </c>
      <c r="X23" s="50">
        <v>1.33279016600906</v>
      </c>
      <c r="Y23" s="72" t="s">
        <v>49</v>
      </c>
      <c r="Z23" s="50" t="s">
        <v>235</v>
      </c>
      <c r="AA23" s="59">
        <v>3.0216416702495001</v>
      </c>
      <c r="AB23" s="50">
        <v>2.2067285820970999</v>
      </c>
      <c r="AC23" s="59">
        <v>14.0405854436071</v>
      </c>
      <c r="AD23" s="50">
        <v>5.6647676405768603</v>
      </c>
      <c r="AE23" s="59">
        <v>37.518699055898402</v>
      </c>
      <c r="AF23" s="50">
        <v>7.5729543430449002</v>
      </c>
      <c r="AG23" s="59">
        <v>43.789003382761997</v>
      </c>
      <c r="AH23" s="50">
        <v>7.8845156368825604</v>
      </c>
      <c r="AI23" s="59">
        <v>1.6300704474830101</v>
      </c>
      <c r="AJ23" s="50">
        <v>1.99755123327791</v>
      </c>
      <c r="AK23" s="72" t="s">
        <v>49</v>
      </c>
      <c r="AL23" s="50" t="s">
        <v>235</v>
      </c>
      <c r="AM23" s="72" t="s">
        <v>49</v>
      </c>
      <c r="AN23" s="50" t="s">
        <v>235</v>
      </c>
      <c r="AO23" s="59">
        <v>9.8866851897901498</v>
      </c>
      <c r="AP23" s="50">
        <v>6.4772859686586104</v>
      </c>
      <c r="AQ23" s="59">
        <v>42.214858709059499</v>
      </c>
      <c r="AR23" s="50">
        <v>9.4844220945881403</v>
      </c>
      <c r="AS23" s="59">
        <v>40.988779565338298</v>
      </c>
      <c r="AT23" s="50">
        <v>8.3316914236843296</v>
      </c>
      <c r="AU23" s="59">
        <v>6.67730518920796</v>
      </c>
      <c r="AV23" s="50">
        <v>4.98760646749193</v>
      </c>
      <c r="AW23" s="72" t="s">
        <v>49</v>
      </c>
      <c r="AX23" s="50" t="s">
        <v>235</v>
      </c>
      <c r="AY23" s="43"/>
      <c r="AZ23" s="43"/>
      <c r="BA23" s="43"/>
      <c r="BB23" s="43"/>
      <c r="BC23" s="43"/>
      <c r="BD23" s="43"/>
      <c r="BE23" s="43"/>
      <c r="BF23" s="43"/>
      <c r="BG23" s="43"/>
      <c r="BH23" s="43"/>
      <c r="BI23" s="43"/>
      <c r="BJ23" s="43"/>
      <c r="BK23" s="43"/>
      <c r="BL23" s="43"/>
      <c r="BM23" s="43"/>
      <c r="BN23" s="43"/>
      <c r="BO23" s="43"/>
      <c r="BP23" s="43"/>
      <c r="BQ23" s="43"/>
      <c r="BR23" s="43"/>
      <c r="BS23" s="43"/>
    </row>
    <row r="24" spans="1:71" ht="12.75" customHeight="1" thickBot="1">
      <c r="B24" s="75" t="s">
        <v>195</v>
      </c>
      <c r="C24" s="74">
        <v>0.570030813354516</v>
      </c>
      <c r="D24" s="73">
        <v>0.15477589872033501</v>
      </c>
      <c r="E24" s="74">
        <v>4.2925769354788796</v>
      </c>
      <c r="F24" s="73">
        <v>0.42320601566828397</v>
      </c>
      <c r="G24" s="74">
        <v>23.059543149818399</v>
      </c>
      <c r="H24" s="73">
        <v>0.76305847897519796</v>
      </c>
      <c r="I24" s="74">
        <v>49.216141774786102</v>
      </c>
      <c r="J24" s="73">
        <v>1.00060707534389</v>
      </c>
      <c r="K24" s="74">
        <v>21.651938601940799</v>
      </c>
      <c r="L24" s="73">
        <v>0.69980644295410099</v>
      </c>
      <c r="M24" s="74">
        <v>1.20976872462131</v>
      </c>
      <c r="N24" s="73">
        <v>0.22511729855455501</v>
      </c>
      <c r="O24" s="76" t="s">
        <v>236</v>
      </c>
      <c r="P24" s="73" t="s">
        <v>235</v>
      </c>
      <c r="Q24" s="76" t="s">
        <v>236</v>
      </c>
      <c r="R24" s="73" t="s">
        <v>235</v>
      </c>
      <c r="S24" s="76" t="s">
        <v>236</v>
      </c>
      <c r="T24" s="73" t="s">
        <v>235</v>
      </c>
      <c r="U24" s="76" t="s">
        <v>236</v>
      </c>
      <c r="V24" s="73" t="s">
        <v>235</v>
      </c>
      <c r="W24" s="76" t="s">
        <v>236</v>
      </c>
      <c r="X24" s="73" t="s">
        <v>235</v>
      </c>
      <c r="Y24" s="76" t="s">
        <v>236</v>
      </c>
      <c r="Z24" s="73" t="s">
        <v>235</v>
      </c>
      <c r="AA24" s="76" t="s">
        <v>236</v>
      </c>
      <c r="AB24" s="73" t="s">
        <v>235</v>
      </c>
      <c r="AC24" s="76" t="s">
        <v>236</v>
      </c>
      <c r="AD24" s="73" t="s">
        <v>235</v>
      </c>
      <c r="AE24" s="76" t="s">
        <v>236</v>
      </c>
      <c r="AF24" s="73" t="s">
        <v>235</v>
      </c>
      <c r="AG24" s="76" t="s">
        <v>236</v>
      </c>
      <c r="AH24" s="73" t="s">
        <v>235</v>
      </c>
      <c r="AI24" s="76" t="s">
        <v>236</v>
      </c>
      <c r="AJ24" s="73" t="s">
        <v>235</v>
      </c>
      <c r="AK24" s="76" t="s">
        <v>236</v>
      </c>
      <c r="AL24" s="73" t="s">
        <v>235</v>
      </c>
      <c r="AM24" s="76" t="s">
        <v>236</v>
      </c>
      <c r="AN24" s="73" t="s">
        <v>235</v>
      </c>
      <c r="AO24" s="76" t="s">
        <v>236</v>
      </c>
      <c r="AP24" s="73" t="s">
        <v>235</v>
      </c>
      <c r="AQ24" s="76" t="s">
        <v>236</v>
      </c>
      <c r="AR24" s="73" t="s">
        <v>235</v>
      </c>
      <c r="AS24" s="76" t="s">
        <v>236</v>
      </c>
      <c r="AT24" s="73" t="s">
        <v>235</v>
      </c>
      <c r="AU24" s="76" t="s">
        <v>236</v>
      </c>
      <c r="AV24" s="73" t="s">
        <v>235</v>
      </c>
      <c r="AW24" s="76" t="s">
        <v>236</v>
      </c>
      <c r="AX24" s="73" t="s">
        <v>235</v>
      </c>
    </row>
    <row r="25" spans="1:71" s="44" customFormat="1" ht="12.75" customHeight="1" thickBot="1">
      <c r="A25" s="43"/>
      <c r="B25" s="60" t="s">
        <v>14</v>
      </c>
      <c r="C25" s="61" t="s">
        <v>269</v>
      </c>
      <c r="D25" s="50">
        <v>0.27472963623211899</v>
      </c>
      <c r="E25" s="61" t="s">
        <v>241</v>
      </c>
      <c r="F25" s="50">
        <v>0.60265120115584003</v>
      </c>
      <c r="G25" s="61" t="s">
        <v>298</v>
      </c>
      <c r="H25" s="50">
        <v>1.2044649377876799</v>
      </c>
      <c r="I25" s="61" t="s">
        <v>297</v>
      </c>
      <c r="J25" s="50">
        <v>1.15146875989081</v>
      </c>
      <c r="K25" s="61" t="s">
        <v>296</v>
      </c>
      <c r="L25" s="50">
        <v>0.52451732076500002</v>
      </c>
      <c r="M25" s="72" t="s">
        <v>237</v>
      </c>
      <c r="N25" s="50" t="s">
        <v>235</v>
      </c>
      <c r="O25" s="72" t="s">
        <v>237</v>
      </c>
      <c r="P25" s="50" t="s">
        <v>235</v>
      </c>
      <c r="Q25" s="72" t="s">
        <v>237</v>
      </c>
      <c r="R25" s="50" t="s">
        <v>235</v>
      </c>
      <c r="S25" s="72" t="s">
        <v>237</v>
      </c>
      <c r="T25" s="50" t="s">
        <v>235</v>
      </c>
      <c r="U25" s="72" t="s">
        <v>237</v>
      </c>
      <c r="V25" s="50" t="s">
        <v>235</v>
      </c>
      <c r="W25" s="72" t="s">
        <v>237</v>
      </c>
      <c r="X25" s="50" t="s">
        <v>235</v>
      </c>
      <c r="Y25" s="72" t="s">
        <v>237</v>
      </c>
      <c r="Z25" s="50" t="s">
        <v>235</v>
      </c>
      <c r="AA25" s="61" t="s">
        <v>295</v>
      </c>
      <c r="AB25" s="50">
        <v>1.5955564172329</v>
      </c>
      <c r="AC25" s="61" t="s">
        <v>294</v>
      </c>
      <c r="AD25" s="50">
        <v>2.7953194809404902</v>
      </c>
      <c r="AE25" s="61" t="s">
        <v>293</v>
      </c>
      <c r="AF25" s="50">
        <v>3.7092916778393699</v>
      </c>
      <c r="AG25" s="61" t="s">
        <v>292</v>
      </c>
      <c r="AH25" s="50">
        <v>3.5514485912330298</v>
      </c>
      <c r="AI25" s="61" t="s">
        <v>291</v>
      </c>
      <c r="AJ25" s="50">
        <v>2.6309689769903302</v>
      </c>
      <c r="AK25" s="72" t="s">
        <v>237</v>
      </c>
      <c r="AL25" s="50" t="s">
        <v>235</v>
      </c>
      <c r="AM25" s="61" t="s">
        <v>290</v>
      </c>
      <c r="AN25" s="50">
        <v>2.7834622883409601</v>
      </c>
      <c r="AO25" s="61" t="s">
        <v>289</v>
      </c>
      <c r="AP25" s="50">
        <v>4.5369796870714296</v>
      </c>
      <c r="AQ25" s="61" t="s">
        <v>288</v>
      </c>
      <c r="AR25" s="50">
        <v>5.6333114712604004</v>
      </c>
      <c r="AS25" s="61" t="s">
        <v>287</v>
      </c>
      <c r="AT25" s="50">
        <v>4.7370147875213302</v>
      </c>
      <c r="AU25" s="61" t="s">
        <v>286</v>
      </c>
      <c r="AV25" s="50">
        <v>2.1614463114500402</v>
      </c>
      <c r="AW25" s="72" t="s">
        <v>237</v>
      </c>
      <c r="AX25" s="50" t="s">
        <v>235</v>
      </c>
      <c r="AY25" s="43"/>
      <c r="AZ25" s="43"/>
      <c r="BA25" s="43"/>
      <c r="BB25" s="43"/>
      <c r="BC25" s="43"/>
      <c r="BD25" s="43"/>
      <c r="BE25" s="43"/>
      <c r="BF25" s="43"/>
      <c r="BG25" s="43"/>
      <c r="BH25" s="43"/>
      <c r="BI25" s="43"/>
      <c r="BJ25" s="43"/>
      <c r="BK25" s="43"/>
      <c r="BL25" s="43"/>
      <c r="BM25" s="43"/>
      <c r="BN25" s="43"/>
      <c r="BO25" s="43"/>
      <c r="BP25" s="43"/>
      <c r="BQ25" s="43"/>
      <c r="BR25" s="43"/>
      <c r="BS25" s="43"/>
    </row>
    <row r="26" spans="1:71" ht="12.75" customHeight="1" thickBot="1">
      <c r="B26" s="75" t="s">
        <v>13</v>
      </c>
      <c r="C26" s="74">
        <v>2.0166396230685999</v>
      </c>
      <c r="D26" s="73">
        <v>0.20595194053475699</v>
      </c>
      <c r="E26" s="74">
        <v>10.4349812536835</v>
      </c>
      <c r="F26" s="73">
        <v>0.52907385804668905</v>
      </c>
      <c r="G26" s="74">
        <v>37.083171462693301</v>
      </c>
      <c r="H26" s="73">
        <v>0.85868082638746801</v>
      </c>
      <c r="I26" s="74">
        <v>42.251930620787498</v>
      </c>
      <c r="J26" s="73">
        <v>0.93353418078088102</v>
      </c>
      <c r="K26" s="74">
        <v>7.9882014731197799</v>
      </c>
      <c r="L26" s="73">
        <v>0.51538521186342301</v>
      </c>
      <c r="M26" s="76" t="s">
        <v>49</v>
      </c>
      <c r="N26" s="73" t="s">
        <v>235</v>
      </c>
      <c r="O26" s="76" t="s">
        <v>236</v>
      </c>
      <c r="P26" s="73" t="s">
        <v>235</v>
      </c>
      <c r="Q26" s="76" t="s">
        <v>236</v>
      </c>
      <c r="R26" s="73" t="s">
        <v>235</v>
      </c>
      <c r="S26" s="76" t="s">
        <v>236</v>
      </c>
      <c r="T26" s="73" t="s">
        <v>235</v>
      </c>
      <c r="U26" s="76" t="s">
        <v>236</v>
      </c>
      <c r="V26" s="73" t="s">
        <v>235</v>
      </c>
      <c r="W26" s="76" t="s">
        <v>236</v>
      </c>
      <c r="X26" s="73" t="s">
        <v>235</v>
      </c>
      <c r="Y26" s="76" t="s">
        <v>236</v>
      </c>
      <c r="Z26" s="73" t="s">
        <v>235</v>
      </c>
      <c r="AA26" s="76" t="s">
        <v>236</v>
      </c>
      <c r="AB26" s="73" t="s">
        <v>235</v>
      </c>
      <c r="AC26" s="76" t="s">
        <v>236</v>
      </c>
      <c r="AD26" s="73" t="s">
        <v>235</v>
      </c>
      <c r="AE26" s="76" t="s">
        <v>236</v>
      </c>
      <c r="AF26" s="73" t="s">
        <v>235</v>
      </c>
      <c r="AG26" s="76" t="s">
        <v>236</v>
      </c>
      <c r="AH26" s="73" t="s">
        <v>235</v>
      </c>
      <c r="AI26" s="76" t="s">
        <v>236</v>
      </c>
      <c r="AJ26" s="73" t="s">
        <v>235</v>
      </c>
      <c r="AK26" s="76" t="s">
        <v>236</v>
      </c>
      <c r="AL26" s="73" t="s">
        <v>235</v>
      </c>
      <c r="AM26" s="76" t="s">
        <v>236</v>
      </c>
      <c r="AN26" s="73" t="s">
        <v>235</v>
      </c>
      <c r="AO26" s="76" t="s">
        <v>236</v>
      </c>
      <c r="AP26" s="73" t="s">
        <v>235</v>
      </c>
      <c r="AQ26" s="76" t="s">
        <v>236</v>
      </c>
      <c r="AR26" s="73" t="s">
        <v>235</v>
      </c>
      <c r="AS26" s="76" t="s">
        <v>236</v>
      </c>
      <c r="AT26" s="73" t="s">
        <v>235</v>
      </c>
      <c r="AU26" s="76" t="s">
        <v>236</v>
      </c>
      <c r="AV26" s="73" t="s">
        <v>235</v>
      </c>
      <c r="AW26" s="76" t="s">
        <v>236</v>
      </c>
      <c r="AX26" s="73" t="s">
        <v>235</v>
      </c>
    </row>
    <row r="27" spans="1:71" s="44" customFormat="1" ht="12.75" customHeight="1" thickBot="1">
      <c r="A27" s="43"/>
      <c r="B27" s="60" t="s">
        <v>10</v>
      </c>
      <c r="C27" s="59">
        <v>2.2473786617132001</v>
      </c>
      <c r="D27" s="50">
        <v>0.32921679619770799</v>
      </c>
      <c r="E27" s="59">
        <v>11.902242828920301</v>
      </c>
      <c r="F27" s="50">
        <v>0.72576941463505995</v>
      </c>
      <c r="G27" s="59">
        <v>33.666307644277801</v>
      </c>
      <c r="H27" s="50">
        <v>1.1154635125959</v>
      </c>
      <c r="I27" s="59">
        <v>40.136610839633001</v>
      </c>
      <c r="J27" s="50">
        <v>1.11390481074232</v>
      </c>
      <c r="K27" s="59">
        <v>11.4937279517859</v>
      </c>
      <c r="L27" s="50">
        <v>0.75700597102167799</v>
      </c>
      <c r="M27" s="59">
        <v>0.55373207366981003</v>
      </c>
      <c r="N27" s="50">
        <v>0.19797178218880601</v>
      </c>
      <c r="O27" s="59">
        <v>5.7253826320489498</v>
      </c>
      <c r="P27" s="50">
        <v>3.4667110539452302</v>
      </c>
      <c r="Q27" s="59">
        <v>20.912733129402</v>
      </c>
      <c r="R27" s="50">
        <v>6.2953698909750297</v>
      </c>
      <c r="S27" s="59">
        <v>48.630110909473203</v>
      </c>
      <c r="T27" s="50">
        <v>8.0817707188010992</v>
      </c>
      <c r="U27" s="59">
        <v>18.711078032045901</v>
      </c>
      <c r="V27" s="50">
        <v>4.8857589241250796</v>
      </c>
      <c r="W27" s="59">
        <v>5.8108683782436197</v>
      </c>
      <c r="X27" s="50">
        <v>3.1151611777654402</v>
      </c>
      <c r="Y27" s="72" t="s">
        <v>49</v>
      </c>
      <c r="Z27" s="50" t="s">
        <v>235</v>
      </c>
      <c r="AA27" s="59">
        <v>6.2951309030238898</v>
      </c>
      <c r="AB27" s="50">
        <v>2.9923835782498802</v>
      </c>
      <c r="AC27" s="59">
        <v>18.546593963657902</v>
      </c>
      <c r="AD27" s="50">
        <v>5.0304731014426798</v>
      </c>
      <c r="AE27" s="59">
        <v>37.846257636996597</v>
      </c>
      <c r="AF27" s="50">
        <v>5.7632520476089999</v>
      </c>
      <c r="AG27" s="59">
        <v>33.043503074919002</v>
      </c>
      <c r="AH27" s="50">
        <v>4.63486893181007</v>
      </c>
      <c r="AI27" s="59">
        <v>4.0293034478112304</v>
      </c>
      <c r="AJ27" s="50">
        <v>1.87824150028991</v>
      </c>
      <c r="AK27" s="72" t="s">
        <v>49</v>
      </c>
      <c r="AL27" s="50" t="s">
        <v>235</v>
      </c>
      <c r="AM27" s="59">
        <v>10.393868356599601</v>
      </c>
      <c r="AN27" s="50">
        <v>1.75859703126626</v>
      </c>
      <c r="AO27" s="59">
        <v>32.484188455442698</v>
      </c>
      <c r="AP27" s="50">
        <v>2.7647090406514101</v>
      </c>
      <c r="AQ27" s="59">
        <v>37.304061841311402</v>
      </c>
      <c r="AR27" s="50">
        <v>3.6994502792243402</v>
      </c>
      <c r="AS27" s="59">
        <v>16.048540874377899</v>
      </c>
      <c r="AT27" s="50">
        <v>2.2823358004019698</v>
      </c>
      <c r="AU27" s="59">
        <v>3.6986686595711098</v>
      </c>
      <c r="AV27" s="50">
        <v>1.12127317267643</v>
      </c>
      <c r="AW27" s="72" t="s">
        <v>49</v>
      </c>
      <c r="AX27" s="50" t="s">
        <v>235</v>
      </c>
      <c r="AY27" s="43"/>
      <c r="AZ27" s="43"/>
      <c r="BA27" s="43"/>
      <c r="BB27" s="43"/>
      <c r="BC27" s="43"/>
      <c r="BD27" s="43"/>
      <c r="BE27" s="43"/>
      <c r="BF27" s="43"/>
      <c r="BG27" s="43"/>
      <c r="BH27" s="43"/>
      <c r="BI27" s="43"/>
      <c r="BJ27" s="43"/>
      <c r="BK27" s="43"/>
      <c r="BL27" s="43"/>
      <c r="BM27" s="43"/>
      <c r="BN27" s="43"/>
      <c r="BO27" s="43"/>
      <c r="BP27" s="43"/>
      <c r="BQ27" s="43"/>
      <c r="BR27" s="43"/>
      <c r="BS27" s="43"/>
    </row>
    <row r="28" spans="1:71" ht="12.75" customHeight="1" thickBot="1">
      <c r="B28" s="75" t="s">
        <v>22</v>
      </c>
      <c r="C28" s="74">
        <v>1.0547593648750899</v>
      </c>
      <c r="D28" s="73">
        <v>0.225009834717005</v>
      </c>
      <c r="E28" s="74">
        <v>7.7535699913854002</v>
      </c>
      <c r="F28" s="73">
        <v>0.62261977286720505</v>
      </c>
      <c r="G28" s="74">
        <v>30.890579842001099</v>
      </c>
      <c r="H28" s="73">
        <v>0.90925808124006202</v>
      </c>
      <c r="I28" s="74">
        <v>45.350508176066</v>
      </c>
      <c r="J28" s="73">
        <v>1.00869370980102</v>
      </c>
      <c r="K28" s="74">
        <v>14.272836596492199</v>
      </c>
      <c r="L28" s="73">
        <v>0.69375480011095902</v>
      </c>
      <c r="M28" s="74">
        <v>0.67774602918020699</v>
      </c>
      <c r="N28" s="73">
        <v>0.167166983010621</v>
      </c>
      <c r="O28" s="76" t="s">
        <v>236</v>
      </c>
      <c r="P28" s="73" t="s">
        <v>235</v>
      </c>
      <c r="Q28" s="76" t="s">
        <v>236</v>
      </c>
      <c r="R28" s="73" t="s">
        <v>235</v>
      </c>
      <c r="S28" s="76" t="s">
        <v>236</v>
      </c>
      <c r="T28" s="73" t="s">
        <v>235</v>
      </c>
      <c r="U28" s="76" t="s">
        <v>236</v>
      </c>
      <c r="V28" s="73" t="s">
        <v>235</v>
      </c>
      <c r="W28" s="76" t="s">
        <v>236</v>
      </c>
      <c r="X28" s="73" t="s">
        <v>235</v>
      </c>
      <c r="Y28" s="76" t="s">
        <v>236</v>
      </c>
      <c r="Z28" s="73" t="s">
        <v>235</v>
      </c>
      <c r="AA28" s="76" t="s">
        <v>236</v>
      </c>
      <c r="AB28" s="73" t="s">
        <v>235</v>
      </c>
      <c r="AC28" s="76" t="s">
        <v>236</v>
      </c>
      <c r="AD28" s="73" t="s">
        <v>235</v>
      </c>
      <c r="AE28" s="76" t="s">
        <v>236</v>
      </c>
      <c r="AF28" s="73" t="s">
        <v>235</v>
      </c>
      <c r="AG28" s="76" t="s">
        <v>236</v>
      </c>
      <c r="AH28" s="73" t="s">
        <v>235</v>
      </c>
      <c r="AI28" s="76" t="s">
        <v>236</v>
      </c>
      <c r="AJ28" s="73" t="s">
        <v>235</v>
      </c>
      <c r="AK28" s="76" t="s">
        <v>236</v>
      </c>
      <c r="AL28" s="73" t="s">
        <v>235</v>
      </c>
      <c r="AM28" s="74">
        <v>16.6233999269236</v>
      </c>
      <c r="AN28" s="73">
        <v>1.8406588786073901</v>
      </c>
      <c r="AO28" s="74">
        <v>20.274373297612801</v>
      </c>
      <c r="AP28" s="73">
        <v>2.612264588395</v>
      </c>
      <c r="AQ28" s="74">
        <v>31.1564179763139</v>
      </c>
      <c r="AR28" s="73">
        <v>2.3032167856757502</v>
      </c>
      <c r="AS28" s="74">
        <v>23.677295305922101</v>
      </c>
      <c r="AT28" s="73">
        <v>2.20074887435934</v>
      </c>
      <c r="AU28" s="74">
        <v>8.0370431502646404</v>
      </c>
      <c r="AV28" s="73">
        <v>1.15536751164242</v>
      </c>
      <c r="AW28" s="76" t="s">
        <v>49</v>
      </c>
      <c r="AX28" s="73" t="s">
        <v>235</v>
      </c>
    </row>
    <row r="29" spans="1:71" s="44" customFormat="1" ht="12.75" customHeight="1" thickBot="1">
      <c r="A29" s="43"/>
      <c r="B29" s="60" t="s">
        <v>9</v>
      </c>
      <c r="C29" s="59">
        <v>1.7310677441336699</v>
      </c>
      <c r="D29" s="50">
        <v>0.28020035183363101</v>
      </c>
      <c r="E29" s="59">
        <v>8.6958078475877993</v>
      </c>
      <c r="F29" s="50">
        <v>0.60569102224002702</v>
      </c>
      <c r="G29" s="59">
        <v>29.595735178301101</v>
      </c>
      <c r="H29" s="50">
        <v>0.86227452943764205</v>
      </c>
      <c r="I29" s="59">
        <v>41.803852034038101</v>
      </c>
      <c r="J29" s="50">
        <v>1.0850264585945799</v>
      </c>
      <c r="K29" s="59">
        <v>16.798116543027799</v>
      </c>
      <c r="L29" s="50">
        <v>0.87569863088023403</v>
      </c>
      <c r="M29" s="59">
        <v>1.37542065291157</v>
      </c>
      <c r="N29" s="50">
        <v>0.25350688740583899</v>
      </c>
      <c r="O29" s="59">
        <v>2.8520743486779399</v>
      </c>
      <c r="P29" s="50">
        <v>1.4631057588782499</v>
      </c>
      <c r="Q29" s="59">
        <v>10.2622299545788</v>
      </c>
      <c r="R29" s="50">
        <v>2.8496210543901102</v>
      </c>
      <c r="S29" s="59">
        <v>33.747571357336</v>
      </c>
      <c r="T29" s="50">
        <v>5.4165128424764699</v>
      </c>
      <c r="U29" s="59">
        <v>42.038938471101403</v>
      </c>
      <c r="V29" s="50">
        <v>5.7726202041284003</v>
      </c>
      <c r="W29" s="59">
        <v>10.7668307957855</v>
      </c>
      <c r="X29" s="50">
        <v>3.0862708521947999</v>
      </c>
      <c r="Y29" s="72" t="s">
        <v>49</v>
      </c>
      <c r="Z29" s="50" t="s">
        <v>235</v>
      </c>
      <c r="AA29" s="59">
        <v>2.71970039752751</v>
      </c>
      <c r="AB29" s="50">
        <v>0.75715813220120398</v>
      </c>
      <c r="AC29" s="59">
        <v>7.4746632290250599</v>
      </c>
      <c r="AD29" s="50">
        <v>1.2686194835662801</v>
      </c>
      <c r="AE29" s="59">
        <v>26.4096575725451</v>
      </c>
      <c r="AF29" s="50">
        <v>2.0692859376942598</v>
      </c>
      <c r="AG29" s="59">
        <v>40.949198106791499</v>
      </c>
      <c r="AH29" s="50">
        <v>2.5225600167216</v>
      </c>
      <c r="AI29" s="59">
        <v>20.2953800181856</v>
      </c>
      <c r="AJ29" s="50">
        <v>2.0499300212243199</v>
      </c>
      <c r="AK29" s="59">
        <v>2.15140067592522</v>
      </c>
      <c r="AL29" s="50">
        <v>0.80207283336881297</v>
      </c>
      <c r="AM29" s="59">
        <v>10.8669937131056</v>
      </c>
      <c r="AN29" s="50">
        <v>1.2491747228901799</v>
      </c>
      <c r="AO29" s="59">
        <v>15.959795353191</v>
      </c>
      <c r="AP29" s="50">
        <v>1.5884246834939</v>
      </c>
      <c r="AQ29" s="59">
        <v>32.711777339567597</v>
      </c>
      <c r="AR29" s="50">
        <v>2.1585540658980902</v>
      </c>
      <c r="AS29" s="59">
        <v>30.7570345551302</v>
      </c>
      <c r="AT29" s="50">
        <v>2.1803352176290201</v>
      </c>
      <c r="AU29" s="59">
        <v>9.1506460593131393</v>
      </c>
      <c r="AV29" s="50">
        <v>1.4505180666103701</v>
      </c>
      <c r="AW29" s="59">
        <v>0.55375297969241799</v>
      </c>
      <c r="AX29" s="50">
        <v>0.423594695060028</v>
      </c>
      <c r="AY29" s="43"/>
      <c r="AZ29" s="43"/>
      <c r="BA29" s="43"/>
      <c r="BB29" s="43"/>
      <c r="BC29" s="43"/>
      <c r="BD29" s="43"/>
      <c r="BE29" s="43"/>
      <c r="BF29" s="43"/>
      <c r="BG29" s="43"/>
      <c r="BH29" s="43"/>
      <c r="BI29" s="43"/>
      <c r="BJ29" s="43"/>
      <c r="BK29" s="43"/>
      <c r="BL29" s="43"/>
      <c r="BM29" s="43"/>
      <c r="BN29" s="43"/>
      <c r="BO29" s="43"/>
      <c r="BP29" s="43"/>
      <c r="BQ29" s="43"/>
      <c r="BR29" s="43"/>
      <c r="BS29" s="43"/>
    </row>
    <row r="30" spans="1:71" ht="12.75" customHeight="1" thickBot="1">
      <c r="B30" s="75" t="s">
        <v>11</v>
      </c>
      <c r="C30" s="74">
        <v>0.987108310388632</v>
      </c>
      <c r="D30" s="73">
        <v>0.26693447498969902</v>
      </c>
      <c r="E30" s="74">
        <v>10.8479098270611</v>
      </c>
      <c r="F30" s="73">
        <v>0.691476788328238</v>
      </c>
      <c r="G30" s="74">
        <v>38.140755801673798</v>
      </c>
      <c r="H30" s="73">
        <v>1.0346840478758501</v>
      </c>
      <c r="I30" s="74">
        <v>40.941619610575003</v>
      </c>
      <c r="J30" s="73">
        <v>0.97264137880100698</v>
      </c>
      <c r="K30" s="74">
        <v>8.7879235926823807</v>
      </c>
      <c r="L30" s="73">
        <v>0.547043313805188</v>
      </c>
      <c r="M30" s="76" t="s">
        <v>49</v>
      </c>
      <c r="N30" s="73" t="s">
        <v>235</v>
      </c>
      <c r="O30" s="74">
        <v>4.1829925734189999</v>
      </c>
      <c r="P30" s="73">
        <v>2.83793388201796</v>
      </c>
      <c r="Q30" s="74">
        <v>24.463259888587501</v>
      </c>
      <c r="R30" s="73">
        <v>5.6244476564860602</v>
      </c>
      <c r="S30" s="74">
        <v>43.801088577361199</v>
      </c>
      <c r="T30" s="73">
        <v>6.1553628395505404</v>
      </c>
      <c r="U30" s="74">
        <v>23.388962635363001</v>
      </c>
      <c r="V30" s="73">
        <v>5.3837839915392403</v>
      </c>
      <c r="W30" s="74">
        <v>4.1636963252693002</v>
      </c>
      <c r="X30" s="73">
        <v>2.2140913018415098</v>
      </c>
      <c r="Y30" s="76" t="s">
        <v>49</v>
      </c>
      <c r="Z30" s="73" t="s">
        <v>235</v>
      </c>
      <c r="AA30" s="74">
        <v>3.1199371091792698</v>
      </c>
      <c r="AB30" s="73">
        <v>1.8084341664122301</v>
      </c>
      <c r="AC30" s="74">
        <v>10.794466318983901</v>
      </c>
      <c r="AD30" s="73">
        <v>3.1983912963862502</v>
      </c>
      <c r="AE30" s="74">
        <v>29.793560865193701</v>
      </c>
      <c r="AF30" s="73">
        <v>4.6002846799777899</v>
      </c>
      <c r="AG30" s="74">
        <v>39.8504377784243</v>
      </c>
      <c r="AH30" s="73">
        <v>5.7384973149621503</v>
      </c>
      <c r="AI30" s="74">
        <v>16.110880986171001</v>
      </c>
      <c r="AJ30" s="73">
        <v>3.2804741816765302</v>
      </c>
      <c r="AK30" s="76" t="s">
        <v>49</v>
      </c>
      <c r="AL30" s="73" t="s">
        <v>235</v>
      </c>
      <c r="AM30" s="74">
        <v>12.228077074017699</v>
      </c>
      <c r="AN30" s="73">
        <v>1.6069470822491501</v>
      </c>
      <c r="AO30" s="74">
        <v>26.977457391451001</v>
      </c>
      <c r="AP30" s="73">
        <v>2.2931522659667798</v>
      </c>
      <c r="AQ30" s="74">
        <v>37.75718912992</v>
      </c>
      <c r="AR30" s="73">
        <v>2.57012827823206</v>
      </c>
      <c r="AS30" s="74">
        <v>19.9072656208875</v>
      </c>
      <c r="AT30" s="73">
        <v>2.2306875226700398</v>
      </c>
      <c r="AU30" s="74">
        <v>3.0327437472362102</v>
      </c>
      <c r="AV30" s="73">
        <v>0.95846515779611896</v>
      </c>
      <c r="AW30" s="76" t="s">
        <v>49</v>
      </c>
      <c r="AX30" s="73" t="s">
        <v>235</v>
      </c>
    </row>
    <row r="31" spans="1:71" s="44" customFormat="1" ht="12.75" customHeight="1" thickBot="1">
      <c r="A31" s="43"/>
      <c r="B31" s="60" t="s">
        <v>196</v>
      </c>
      <c r="C31" s="59">
        <v>1.1386673510629499</v>
      </c>
      <c r="D31" s="50">
        <v>0.198956418528316</v>
      </c>
      <c r="E31" s="59">
        <v>7.0451722133957597</v>
      </c>
      <c r="F31" s="50">
        <v>0.458875048917674</v>
      </c>
      <c r="G31" s="59">
        <v>26.5988645993943</v>
      </c>
      <c r="H31" s="50">
        <v>0.75022016698847704</v>
      </c>
      <c r="I31" s="59">
        <v>44.805391759658903</v>
      </c>
      <c r="J31" s="50">
        <v>0.826417714691143</v>
      </c>
      <c r="K31" s="59">
        <v>18.944558012072999</v>
      </c>
      <c r="L31" s="50">
        <v>0.70902554565992904</v>
      </c>
      <c r="M31" s="59">
        <v>1.4673460644151</v>
      </c>
      <c r="N31" s="50">
        <v>0.23055351906232699</v>
      </c>
      <c r="O31" s="72" t="s">
        <v>236</v>
      </c>
      <c r="P31" s="50" t="s">
        <v>235</v>
      </c>
      <c r="Q31" s="72" t="s">
        <v>236</v>
      </c>
      <c r="R31" s="50" t="s">
        <v>235</v>
      </c>
      <c r="S31" s="72" t="s">
        <v>236</v>
      </c>
      <c r="T31" s="50" t="s">
        <v>235</v>
      </c>
      <c r="U31" s="72" t="s">
        <v>236</v>
      </c>
      <c r="V31" s="50" t="s">
        <v>235</v>
      </c>
      <c r="W31" s="72" t="s">
        <v>236</v>
      </c>
      <c r="X31" s="50" t="s">
        <v>235</v>
      </c>
      <c r="Y31" s="72" t="s">
        <v>236</v>
      </c>
      <c r="Z31" s="50" t="s">
        <v>235</v>
      </c>
      <c r="AA31" s="59">
        <v>6.9524111774539996</v>
      </c>
      <c r="AB31" s="50">
        <v>2.8196084167345199</v>
      </c>
      <c r="AC31" s="59">
        <v>17.206775826336099</v>
      </c>
      <c r="AD31" s="50">
        <v>4.4467617326099704</v>
      </c>
      <c r="AE31" s="59">
        <v>27.179238231088998</v>
      </c>
      <c r="AF31" s="50">
        <v>4.2838350503887703</v>
      </c>
      <c r="AG31" s="59">
        <v>34.332128405306797</v>
      </c>
      <c r="AH31" s="50">
        <v>5.3447532644077196</v>
      </c>
      <c r="AI31" s="59">
        <v>13.006705356871</v>
      </c>
      <c r="AJ31" s="50">
        <v>4.5894170108742296</v>
      </c>
      <c r="AK31" s="59">
        <v>1.3227410029430799</v>
      </c>
      <c r="AL31" s="50">
        <v>1.35490276653829</v>
      </c>
      <c r="AM31" s="59">
        <v>14.442991282130899</v>
      </c>
      <c r="AN31" s="50">
        <v>2.5374541292850701</v>
      </c>
      <c r="AO31" s="59">
        <v>25.953112284424702</v>
      </c>
      <c r="AP31" s="50">
        <v>2.7231857439170799</v>
      </c>
      <c r="AQ31" s="59">
        <v>29.498954776867802</v>
      </c>
      <c r="AR31" s="50">
        <v>2.7993994233239698</v>
      </c>
      <c r="AS31" s="59">
        <v>25.395632003196599</v>
      </c>
      <c r="AT31" s="50">
        <v>3.2749728159534701</v>
      </c>
      <c r="AU31" s="59">
        <v>4.4658656233038201</v>
      </c>
      <c r="AV31" s="50">
        <v>1.7765463317824599</v>
      </c>
      <c r="AW31" s="72" t="s">
        <v>49</v>
      </c>
      <c r="AX31" s="50" t="s">
        <v>235</v>
      </c>
      <c r="AY31" s="43"/>
      <c r="AZ31" s="43"/>
      <c r="BA31" s="43"/>
      <c r="BB31" s="43"/>
      <c r="BC31" s="43"/>
      <c r="BD31" s="43"/>
      <c r="BE31" s="43"/>
      <c r="BF31" s="43"/>
      <c r="BG31" s="43"/>
      <c r="BH31" s="43"/>
      <c r="BI31" s="43"/>
      <c r="BJ31" s="43"/>
      <c r="BK31" s="43"/>
      <c r="BL31" s="43"/>
      <c r="BM31" s="43"/>
      <c r="BN31" s="43"/>
      <c r="BO31" s="43"/>
      <c r="BP31" s="43"/>
      <c r="BQ31" s="43"/>
      <c r="BR31" s="43"/>
      <c r="BS31" s="43"/>
    </row>
    <row r="32" spans="1:71" ht="12.75" customHeight="1" thickBot="1">
      <c r="B32" s="75" t="s">
        <v>18</v>
      </c>
      <c r="C32" s="74">
        <v>1.64992253840479</v>
      </c>
      <c r="D32" s="73">
        <v>0.18433045100630799</v>
      </c>
      <c r="E32" s="74">
        <v>9.6743961970105605</v>
      </c>
      <c r="F32" s="73">
        <v>0.50974812616619503</v>
      </c>
      <c r="G32" s="74">
        <v>33.229807526718702</v>
      </c>
      <c r="H32" s="73">
        <v>0.72649342992077903</v>
      </c>
      <c r="I32" s="74">
        <v>42.436479753395702</v>
      </c>
      <c r="J32" s="73">
        <v>0.94042154982570503</v>
      </c>
      <c r="K32" s="74">
        <v>12.1358151206851</v>
      </c>
      <c r="L32" s="73">
        <v>0.56764321296919495</v>
      </c>
      <c r="M32" s="74">
        <v>0.87357886378507899</v>
      </c>
      <c r="N32" s="73">
        <v>0.17859338558846499</v>
      </c>
      <c r="O32" s="74">
        <v>2.8353707445874901</v>
      </c>
      <c r="P32" s="73">
        <v>1.73703024515828</v>
      </c>
      <c r="Q32" s="74">
        <v>12.848406984195</v>
      </c>
      <c r="R32" s="73">
        <v>3.7515390459423701</v>
      </c>
      <c r="S32" s="74">
        <v>33.350633128104498</v>
      </c>
      <c r="T32" s="73">
        <v>5.41005771036511</v>
      </c>
      <c r="U32" s="74">
        <v>39.950144267756997</v>
      </c>
      <c r="V32" s="73">
        <v>4.7455269873892298</v>
      </c>
      <c r="W32" s="74">
        <v>10.704715378113301</v>
      </c>
      <c r="X32" s="73">
        <v>2.9624010613111298</v>
      </c>
      <c r="Y32" s="76" t="s">
        <v>49</v>
      </c>
      <c r="Z32" s="73" t="s">
        <v>235</v>
      </c>
      <c r="AA32" s="74">
        <v>3.7401785423096601</v>
      </c>
      <c r="AB32" s="73">
        <v>0.789471129073266</v>
      </c>
      <c r="AC32" s="74">
        <v>19.1340704224836</v>
      </c>
      <c r="AD32" s="73">
        <v>1.9335747321302199</v>
      </c>
      <c r="AE32" s="74">
        <v>42.923143882854397</v>
      </c>
      <c r="AF32" s="73">
        <v>2.30339079156975</v>
      </c>
      <c r="AG32" s="74">
        <v>30.401676775129999</v>
      </c>
      <c r="AH32" s="73">
        <v>2.0512126549795799</v>
      </c>
      <c r="AI32" s="74">
        <v>3.6657623794837302</v>
      </c>
      <c r="AJ32" s="73">
        <v>0.93785026872978305</v>
      </c>
      <c r="AK32" s="76" t="s">
        <v>49</v>
      </c>
      <c r="AL32" s="73" t="s">
        <v>235</v>
      </c>
      <c r="AM32" s="74">
        <v>4.1131933019951203</v>
      </c>
      <c r="AN32" s="73">
        <v>2.1018998325325402</v>
      </c>
      <c r="AO32" s="74">
        <v>22.388090644309699</v>
      </c>
      <c r="AP32" s="73">
        <v>5.1451862353866398</v>
      </c>
      <c r="AQ32" s="74">
        <v>39.688814640834799</v>
      </c>
      <c r="AR32" s="73">
        <v>5.4788638235258702</v>
      </c>
      <c r="AS32" s="74">
        <v>28.909770624892499</v>
      </c>
      <c r="AT32" s="73">
        <v>5.5280234175742597</v>
      </c>
      <c r="AU32" s="74">
        <v>4.5888057631246104</v>
      </c>
      <c r="AV32" s="73">
        <v>2.6980924899375802</v>
      </c>
      <c r="AW32" s="76" t="s">
        <v>49</v>
      </c>
      <c r="AX32" s="73" t="s">
        <v>235</v>
      </c>
    </row>
    <row r="33" spans="1:71" s="44" customFormat="1" ht="12.75" customHeight="1" thickBot="1">
      <c r="A33" s="43"/>
      <c r="B33" s="179"/>
      <c r="C33" s="45"/>
      <c r="D33" s="46"/>
      <c r="E33" s="45"/>
      <c r="F33" s="46"/>
      <c r="G33" s="45"/>
      <c r="H33" s="46"/>
      <c r="I33" s="45"/>
      <c r="J33" s="46"/>
      <c r="K33" s="45"/>
      <c r="L33" s="46"/>
      <c r="M33" s="45"/>
      <c r="N33" s="46"/>
      <c r="O33" s="45"/>
      <c r="P33" s="46"/>
      <c r="Q33" s="45"/>
      <c r="R33" s="46"/>
      <c r="S33" s="45"/>
      <c r="T33" s="46"/>
      <c r="U33" s="45"/>
      <c r="V33" s="46"/>
      <c r="W33" s="45"/>
      <c r="X33" s="46"/>
      <c r="Y33" s="45"/>
      <c r="Z33" s="46"/>
      <c r="AA33" s="45"/>
      <c r="AB33" s="46"/>
      <c r="AC33" s="45"/>
      <c r="AD33" s="46"/>
      <c r="AE33" s="45"/>
      <c r="AF33" s="46"/>
      <c r="AG33" s="45"/>
      <c r="AH33" s="46"/>
      <c r="AI33" s="45"/>
      <c r="AJ33" s="46"/>
      <c r="AK33" s="45"/>
      <c r="AL33" s="46"/>
      <c r="AM33" s="45"/>
      <c r="AN33" s="46"/>
      <c r="AO33" s="45"/>
      <c r="AP33" s="46"/>
      <c r="AQ33" s="45"/>
      <c r="AR33" s="46"/>
      <c r="AS33" s="45"/>
      <c r="AT33" s="46"/>
      <c r="AU33" s="45"/>
      <c r="AV33" s="46"/>
      <c r="AW33" s="45"/>
      <c r="AX33" s="46"/>
      <c r="AY33" s="43"/>
      <c r="AZ33" s="43"/>
      <c r="BA33" s="43"/>
      <c r="BB33" s="43"/>
      <c r="BC33" s="43"/>
      <c r="BD33" s="43"/>
      <c r="BE33" s="43"/>
      <c r="BF33" s="43"/>
      <c r="BG33" s="43"/>
      <c r="BH33" s="43"/>
      <c r="BI33" s="43"/>
      <c r="BJ33" s="43"/>
      <c r="BK33" s="43"/>
      <c r="BL33" s="43"/>
      <c r="BM33" s="43"/>
      <c r="BN33" s="43"/>
      <c r="BO33" s="43"/>
      <c r="BP33" s="43"/>
      <c r="BQ33" s="43"/>
      <c r="BR33" s="43"/>
      <c r="BS33" s="43"/>
    </row>
    <row r="35" spans="1:71" ht="12.75" customHeight="1">
      <c r="B35" s="200" t="s">
        <v>285</v>
      </c>
    </row>
    <row r="36" spans="1:71" ht="12.75" customHeight="1" thickBot="1"/>
    <row r="37" spans="1:71" ht="12.75" customHeight="1" thickBot="1">
      <c r="B37" s="84" t="s">
        <v>75</v>
      </c>
      <c r="C37" s="1156" t="s">
        <v>259</v>
      </c>
      <c r="D37" s="1156"/>
      <c r="E37" s="1156"/>
      <c r="F37" s="1156"/>
      <c r="G37" s="1156"/>
      <c r="H37" s="1156"/>
      <c r="I37" s="1156"/>
      <c r="J37" s="1156"/>
      <c r="K37" s="1156"/>
      <c r="L37" s="1156"/>
      <c r="M37" s="1156"/>
      <c r="N37" s="1156"/>
      <c r="O37" s="1156" t="s">
        <v>258</v>
      </c>
      <c r="P37" s="1156"/>
      <c r="Q37" s="1156"/>
      <c r="R37" s="1156"/>
      <c r="S37" s="1156"/>
      <c r="T37" s="1156"/>
      <c r="U37" s="1156"/>
      <c r="V37" s="1156"/>
      <c r="W37" s="1156"/>
      <c r="X37" s="1156"/>
      <c r="Y37" s="1156"/>
      <c r="Z37" s="1156"/>
      <c r="AA37" s="1156" t="s">
        <v>257</v>
      </c>
      <c r="AB37" s="1156"/>
      <c r="AC37" s="1156"/>
      <c r="AD37" s="1156"/>
      <c r="AE37" s="1156"/>
      <c r="AF37" s="1156"/>
      <c r="AG37" s="1156"/>
      <c r="AH37" s="1156"/>
      <c r="AI37" s="1156"/>
      <c r="AJ37" s="1156"/>
      <c r="AK37" s="1156"/>
      <c r="AL37" s="1156"/>
      <c r="AM37" s="1156" t="s">
        <v>256</v>
      </c>
      <c r="AN37" s="1156"/>
      <c r="AO37" s="1156"/>
      <c r="AP37" s="1156"/>
      <c r="AQ37" s="1156"/>
      <c r="AR37" s="1156"/>
      <c r="AS37" s="1156"/>
      <c r="AT37" s="1156"/>
      <c r="AU37" s="1156"/>
      <c r="AV37" s="1156"/>
      <c r="AW37" s="1156"/>
      <c r="AX37" s="1156"/>
      <c r="AY37" s="96"/>
      <c r="AZ37" s="96"/>
      <c r="BA37" s="96"/>
      <c r="BB37" s="96"/>
      <c r="BC37" s="96"/>
      <c r="BD37" s="96"/>
      <c r="BE37" s="96"/>
      <c r="BF37" s="95"/>
    </row>
    <row r="38" spans="1:71" ht="17.399999999999999" customHeight="1" thickBot="1">
      <c r="B38" s="83"/>
      <c r="C38" s="78" t="s">
        <v>284</v>
      </c>
      <c r="D38" s="77" t="s">
        <v>31</v>
      </c>
      <c r="E38" s="78" t="s">
        <v>265</v>
      </c>
      <c r="F38" s="77" t="s">
        <v>31</v>
      </c>
      <c r="G38" s="78" t="s">
        <v>264</v>
      </c>
      <c r="H38" s="77" t="s">
        <v>31</v>
      </c>
      <c r="I38" s="78" t="s">
        <v>263</v>
      </c>
      <c r="J38" s="77" t="s">
        <v>31</v>
      </c>
      <c r="K38" s="78" t="s">
        <v>262</v>
      </c>
      <c r="L38" s="77" t="s">
        <v>31</v>
      </c>
      <c r="M38" s="78" t="s">
        <v>261</v>
      </c>
      <c r="N38" s="77" t="s">
        <v>28</v>
      </c>
      <c r="O38" s="78" t="s">
        <v>284</v>
      </c>
      <c r="P38" s="77" t="s">
        <v>31</v>
      </c>
      <c r="Q38" s="78" t="s">
        <v>265</v>
      </c>
      <c r="R38" s="77" t="s">
        <v>31</v>
      </c>
      <c r="S38" s="78" t="s">
        <v>264</v>
      </c>
      <c r="T38" s="77" t="s">
        <v>31</v>
      </c>
      <c r="U38" s="78" t="s">
        <v>263</v>
      </c>
      <c r="V38" s="77" t="s">
        <v>31</v>
      </c>
      <c r="W38" s="78" t="s">
        <v>262</v>
      </c>
      <c r="X38" s="77" t="s">
        <v>31</v>
      </c>
      <c r="Y38" s="78" t="s">
        <v>261</v>
      </c>
      <c r="Z38" s="77" t="s">
        <v>28</v>
      </c>
      <c r="AA38" s="78" t="s">
        <v>284</v>
      </c>
      <c r="AB38" s="77" t="s">
        <v>31</v>
      </c>
      <c r="AC38" s="78" t="s">
        <v>265</v>
      </c>
      <c r="AD38" s="77" t="s">
        <v>31</v>
      </c>
      <c r="AE38" s="78" t="s">
        <v>264</v>
      </c>
      <c r="AF38" s="77" t="s">
        <v>31</v>
      </c>
      <c r="AG38" s="78" t="s">
        <v>263</v>
      </c>
      <c r="AH38" s="77" t="s">
        <v>31</v>
      </c>
      <c r="AI38" s="78" t="s">
        <v>262</v>
      </c>
      <c r="AJ38" s="77" t="s">
        <v>31</v>
      </c>
      <c r="AK38" s="78" t="s">
        <v>261</v>
      </c>
      <c r="AL38" s="77" t="s">
        <v>28</v>
      </c>
      <c r="AM38" s="78" t="s">
        <v>284</v>
      </c>
      <c r="AN38" s="77" t="s">
        <v>31</v>
      </c>
      <c r="AO38" s="78" t="s">
        <v>265</v>
      </c>
      <c r="AP38" s="77" t="s">
        <v>31</v>
      </c>
      <c r="AQ38" s="78" t="s">
        <v>264</v>
      </c>
      <c r="AR38" s="77" t="s">
        <v>31</v>
      </c>
      <c r="AS38" s="78" t="s">
        <v>263</v>
      </c>
      <c r="AT38" s="77" t="s">
        <v>31</v>
      </c>
      <c r="AU38" s="78" t="s">
        <v>262</v>
      </c>
      <c r="AV38" s="77" t="s">
        <v>31</v>
      </c>
      <c r="AW38" s="78" t="s">
        <v>261</v>
      </c>
      <c r="AX38" s="77" t="s">
        <v>28</v>
      </c>
    </row>
    <row r="39" spans="1:71" s="44" customFormat="1" ht="12.75" customHeight="1" thickBot="1">
      <c r="A39" s="43"/>
      <c r="B39" s="82" t="s">
        <v>23</v>
      </c>
      <c r="C39" s="62">
        <v>3.5268283432045102</v>
      </c>
      <c r="D39" s="52">
        <v>8.0988098502241396E-2</v>
      </c>
      <c r="E39" s="62">
        <v>13.0430807998888</v>
      </c>
      <c r="F39" s="52">
        <v>0.15236707816002401</v>
      </c>
      <c r="G39" s="62">
        <v>33.4283204511298</v>
      </c>
      <c r="H39" s="52">
        <v>0.20806847444622001</v>
      </c>
      <c r="I39" s="62">
        <v>36.499107857838602</v>
      </c>
      <c r="J39" s="52">
        <v>0.21885747376093501</v>
      </c>
      <c r="K39" s="62">
        <v>12.321343825004799</v>
      </c>
      <c r="L39" s="52">
        <v>0.14322003012243401</v>
      </c>
      <c r="M39" s="62">
        <v>1.1813187229334501</v>
      </c>
      <c r="N39" s="52">
        <v>5.0166983501754803E-2</v>
      </c>
      <c r="O39" s="62">
        <v>7.9088302664368602</v>
      </c>
      <c r="P39" s="52">
        <v>0.90492700929532699</v>
      </c>
      <c r="Q39" s="62">
        <v>17.6133145943672</v>
      </c>
      <c r="R39" s="52">
        <v>1.3058946244240599</v>
      </c>
      <c r="S39" s="62">
        <v>35.836227606909397</v>
      </c>
      <c r="T39" s="52">
        <v>1.69350942893463</v>
      </c>
      <c r="U39" s="62">
        <v>29.176913615532602</v>
      </c>
      <c r="V39" s="52">
        <v>1.5776742496556699</v>
      </c>
      <c r="W39" s="62">
        <v>8.8195164563985795</v>
      </c>
      <c r="X39" s="52">
        <v>0.89837657845492103</v>
      </c>
      <c r="Y39" s="62">
        <v>0.64519746035533698</v>
      </c>
      <c r="Z39" s="52">
        <v>0.25055122915924999</v>
      </c>
      <c r="AA39" s="62">
        <v>6.06518975318372</v>
      </c>
      <c r="AB39" s="52">
        <v>0.66481107724003397</v>
      </c>
      <c r="AC39" s="62">
        <v>15.9726833540792</v>
      </c>
      <c r="AD39" s="52">
        <v>1.08125702934548</v>
      </c>
      <c r="AE39" s="62">
        <v>34.191446974957302</v>
      </c>
      <c r="AF39" s="52">
        <v>1.3346692204080099</v>
      </c>
      <c r="AG39" s="62">
        <v>31.856789164576298</v>
      </c>
      <c r="AH39" s="52">
        <v>1.3729481732693301</v>
      </c>
      <c r="AI39" s="62">
        <v>10.897416801707701</v>
      </c>
      <c r="AJ39" s="52">
        <v>0.87741704099852003</v>
      </c>
      <c r="AK39" s="62">
        <v>1.0164739514957</v>
      </c>
      <c r="AL39" s="52">
        <v>0.23321714374579</v>
      </c>
      <c r="AM39" s="62">
        <v>16.155208639539701</v>
      </c>
      <c r="AN39" s="52">
        <v>0.60018068785700895</v>
      </c>
      <c r="AO39" s="62">
        <v>22.226710261623001</v>
      </c>
      <c r="AP39" s="52">
        <v>0.82750189127815799</v>
      </c>
      <c r="AQ39" s="62">
        <v>32.742800358182102</v>
      </c>
      <c r="AR39" s="52">
        <v>1.0987111836939101</v>
      </c>
      <c r="AS39" s="62">
        <v>22.062981308975701</v>
      </c>
      <c r="AT39" s="52">
        <v>0.95118732616030299</v>
      </c>
      <c r="AU39" s="62">
        <v>6.2171958187798397</v>
      </c>
      <c r="AV39" s="52">
        <v>0.62491263918489404</v>
      </c>
      <c r="AW39" s="62">
        <v>0.59510361289962099</v>
      </c>
      <c r="AX39" s="52">
        <v>0.22216107220324299</v>
      </c>
      <c r="AY39" s="43"/>
      <c r="AZ39" s="43"/>
      <c r="BA39" s="43"/>
      <c r="BB39" s="43"/>
      <c r="BC39" s="43"/>
      <c r="BD39" s="43"/>
      <c r="BE39" s="43"/>
      <c r="BF39" s="43"/>
      <c r="BG39" s="43"/>
      <c r="BH39" s="43"/>
      <c r="BI39" s="43"/>
      <c r="BJ39" s="43"/>
      <c r="BK39" s="43"/>
      <c r="BL39" s="43"/>
      <c r="BM39" s="43"/>
      <c r="BN39" s="43"/>
      <c r="BO39" s="43"/>
      <c r="BP39" s="43"/>
      <c r="BQ39" s="43"/>
      <c r="BR39" s="43"/>
      <c r="BS39" s="43"/>
    </row>
    <row r="40" spans="1:71" ht="12.75" customHeight="1" thickBot="1">
      <c r="B40" s="75" t="s">
        <v>26</v>
      </c>
      <c r="C40" s="74">
        <v>3.4797564292157799</v>
      </c>
      <c r="D40" s="73">
        <v>9.19779119155473E-2</v>
      </c>
      <c r="E40" s="74">
        <v>13.113311951307001</v>
      </c>
      <c r="F40" s="73">
        <v>0.18205439556713099</v>
      </c>
      <c r="G40" s="74">
        <v>33.897562817745801</v>
      </c>
      <c r="H40" s="73">
        <v>0.243344212900935</v>
      </c>
      <c r="I40" s="74">
        <v>36.419852980653403</v>
      </c>
      <c r="J40" s="73">
        <v>0.25778156790356299</v>
      </c>
      <c r="K40" s="74">
        <v>11.9800924141569</v>
      </c>
      <c r="L40" s="73">
        <v>0.161412822064121</v>
      </c>
      <c r="M40" s="74">
        <v>1.1094234069211799</v>
      </c>
      <c r="N40" s="73">
        <v>5.5070939428955801E-2</v>
      </c>
      <c r="O40" s="74">
        <v>8.2764443615502898</v>
      </c>
      <c r="P40" s="73">
        <v>1.0898858658113699</v>
      </c>
      <c r="Q40" s="74">
        <v>17.429395927018099</v>
      </c>
      <c r="R40" s="73">
        <v>1.54124845668949</v>
      </c>
      <c r="S40" s="74">
        <v>36.042138082574297</v>
      </c>
      <c r="T40" s="73">
        <v>1.98367571606695</v>
      </c>
      <c r="U40" s="74">
        <v>29.273874334939499</v>
      </c>
      <c r="V40" s="73">
        <v>1.8377629196387899</v>
      </c>
      <c r="W40" s="74">
        <v>8.40887266626358</v>
      </c>
      <c r="X40" s="73">
        <v>1.0288215758816399</v>
      </c>
      <c r="Y40" s="74">
        <v>0.56927462765418502</v>
      </c>
      <c r="Z40" s="73">
        <v>0.294297099165855</v>
      </c>
      <c r="AA40" s="74">
        <v>5.5201350605988004</v>
      </c>
      <c r="AB40" s="73">
        <v>0.69629944432774105</v>
      </c>
      <c r="AC40" s="74">
        <v>15.333000938441799</v>
      </c>
      <c r="AD40" s="73">
        <v>1.1905461252093399</v>
      </c>
      <c r="AE40" s="74">
        <v>34.930009776836002</v>
      </c>
      <c r="AF40" s="73">
        <v>1.48854288886201</v>
      </c>
      <c r="AG40" s="74">
        <v>32.589293823003302</v>
      </c>
      <c r="AH40" s="73">
        <v>1.5363372568392299</v>
      </c>
      <c r="AI40" s="74">
        <v>10.712296833172999</v>
      </c>
      <c r="AJ40" s="73">
        <v>0.97733824431880101</v>
      </c>
      <c r="AK40" s="74">
        <v>0.915263567947181</v>
      </c>
      <c r="AL40" s="73">
        <v>0.25171363025203097</v>
      </c>
      <c r="AM40" s="74">
        <v>14.990172843058801</v>
      </c>
      <c r="AN40" s="73">
        <v>0.70196299394705797</v>
      </c>
      <c r="AO40" s="74">
        <v>21.849393222572498</v>
      </c>
      <c r="AP40" s="73">
        <v>0.97473548495889395</v>
      </c>
      <c r="AQ40" s="74">
        <v>34.075561089513897</v>
      </c>
      <c r="AR40" s="73">
        <v>1.33794468495925</v>
      </c>
      <c r="AS40" s="74">
        <v>22.488148952102499</v>
      </c>
      <c r="AT40" s="73">
        <v>1.15214340063632</v>
      </c>
      <c r="AU40" s="74">
        <v>6.0430848524938998</v>
      </c>
      <c r="AV40" s="73">
        <v>0.75455559647955806</v>
      </c>
      <c r="AW40" s="74">
        <v>0.55363904025850896</v>
      </c>
      <c r="AX40" s="73">
        <v>0.26596272024005302</v>
      </c>
    </row>
    <row r="41" spans="1:71" s="44" customFormat="1" ht="12.75" customHeight="1" thickBot="1">
      <c r="A41" s="43"/>
      <c r="B41" s="60" t="s">
        <v>17</v>
      </c>
      <c r="C41" s="59">
        <v>8.2367132685103197</v>
      </c>
      <c r="D41" s="50">
        <v>0.45181199784896298</v>
      </c>
      <c r="E41" s="59">
        <v>20.423399157129602</v>
      </c>
      <c r="F41" s="50">
        <v>0.71116350590570698</v>
      </c>
      <c r="G41" s="59">
        <v>41.067800735526099</v>
      </c>
      <c r="H41" s="50">
        <v>0.99672812098579699</v>
      </c>
      <c r="I41" s="59">
        <v>26.0725249605184</v>
      </c>
      <c r="J41" s="50">
        <v>0.82789020012445902</v>
      </c>
      <c r="K41" s="59">
        <v>4.0797730632253897</v>
      </c>
      <c r="L41" s="50">
        <v>0.362418301174802</v>
      </c>
      <c r="M41" s="72" t="s">
        <v>49</v>
      </c>
      <c r="N41" s="50" t="s">
        <v>235</v>
      </c>
      <c r="O41" s="59">
        <v>11.0088808300103</v>
      </c>
      <c r="P41" s="50">
        <v>2.1164867456887202</v>
      </c>
      <c r="Q41" s="59">
        <v>18.0615244959431</v>
      </c>
      <c r="R41" s="50">
        <v>3.8940041577664299</v>
      </c>
      <c r="S41" s="59">
        <v>38.316975449726598</v>
      </c>
      <c r="T41" s="50">
        <v>5.6239107669259498</v>
      </c>
      <c r="U41" s="59">
        <v>26.869928186459301</v>
      </c>
      <c r="V41" s="50">
        <v>4.4637242202263598</v>
      </c>
      <c r="W41" s="59">
        <v>5.7426910378607401</v>
      </c>
      <c r="X41" s="50">
        <v>2.46384181341215</v>
      </c>
      <c r="Y41" s="72" t="s">
        <v>49</v>
      </c>
      <c r="Z41" s="50" t="s">
        <v>235</v>
      </c>
      <c r="AA41" s="59">
        <v>12.887448651384799</v>
      </c>
      <c r="AB41" s="50">
        <v>2.0536648507170101</v>
      </c>
      <c r="AC41" s="59">
        <v>26.3617057436477</v>
      </c>
      <c r="AD41" s="50">
        <v>2.9643375371443601</v>
      </c>
      <c r="AE41" s="59">
        <v>40.815233376684901</v>
      </c>
      <c r="AF41" s="50">
        <v>2.75891203639907</v>
      </c>
      <c r="AG41" s="59">
        <v>16.879113839746498</v>
      </c>
      <c r="AH41" s="50">
        <v>2.1374084999941001</v>
      </c>
      <c r="AI41" s="59">
        <v>3.00843127559282</v>
      </c>
      <c r="AJ41" s="50">
        <v>0.94682981925173704</v>
      </c>
      <c r="AK41" s="72" t="s">
        <v>49</v>
      </c>
      <c r="AL41" s="50" t="s">
        <v>235</v>
      </c>
      <c r="AM41" s="59">
        <v>25.719352601116199</v>
      </c>
      <c r="AN41" s="50">
        <v>3.0831913393641801</v>
      </c>
      <c r="AO41" s="59">
        <v>28.892729467603701</v>
      </c>
      <c r="AP41" s="50">
        <v>3.54033168708016</v>
      </c>
      <c r="AQ41" s="59">
        <v>29.689756481359002</v>
      </c>
      <c r="AR41" s="50">
        <v>3.69890216781027</v>
      </c>
      <c r="AS41" s="59">
        <v>13.013570924922</v>
      </c>
      <c r="AT41" s="50">
        <v>2.8965451839435601</v>
      </c>
      <c r="AU41" s="59">
        <v>2.68459052499909</v>
      </c>
      <c r="AV41" s="50">
        <v>1.2895834230290899</v>
      </c>
      <c r="AW41" s="72" t="s">
        <v>49</v>
      </c>
      <c r="AX41" s="50" t="s">
        <v>235</v>
      </c>
      <c r="AY41" s="43"/>
      <c r="AZ41" s="43"/>
      <c r="BA41" s="43"/>
      <c r="BB41" s="43"/>
      <c r="BC41" s="43"/>
      <c r="BD41" s="43"/>
      <c r="BE41" s="43"/>
      <c r="BF41" s="43"/>
      <c r="BG41" s="43"/>
      <c r="BH41" s="43"/>
      <c r="BI41" s="43"/>
      <c r="BJ41" s="43"/>
      <c r="BK41" s="43"/>
      <c r="BL41" s="43"/>
      <c r="BM41" s="43"/>
      <c r="BN41" s="43"/>
      <c r="BO41" s="43"/>
      <c r="BP41" s="43"/>
      <c r="BQ41" s="43"/>
      <c r="BR41" s="43"/>
      <c r="BS41" s="43"/>
    </row>
    <row r="42" spans="1:71" ht="12.75" customHeight="1" thickBot="1">
      <c r="B42" s="75" t="s">
        <v>21</v>
      </c>
      <c r="C42" s="74">
        <v>7.3115741873748403</v>
      </c>
      <c r="D42" s="73">
        <v>0.64183106237006904</v>
      </c>
      <c r="E42" s="74">
        <v>23.4582435263771</v>
      </c>
      <c r="F42" s="73">
        <v>1.10486235695832</v>
      </c>
      <c r="G42" s="74">
        <v>39.049446357102497</v>
      </c>
      <c r="H42" s="73">
        <v>1.16358411803211</v>
      </c>
      <c r="I42" s="74">
        <v>25.402733169699001</v>
      </c>
      <c r="J42" s="73">
        <v>1.1144530755727799</v>
      </c>
      <c r="K42" s="74">
        <v>4.5523094992544602</v>
      </c>
      <c r="L42" s="73">
        <v>0.41853945164810602</v>
      </c>
      <c r="M42" s="76" t="s">
        <v>49</v>
      </c>
      <c r="N42" s="73" t="s">
        <v>235</v>
      </c>
      <c r="O42" s="74">
        <v>9.9305572073547204</v>
      </c>
      <c r="P42" s="73">
        <v>5.1768037005391303</v>
      </c>
      <c r="Q42" s="74">
        <v>27.292182313744799</v>
      </c>
      <c r="R42" s="73">
        <v>6.6660444184918699</v>
      </c>
      <c r="S42" s="74">
        <v>40.713550637668497</v>
      </c>
      <c r="T42" s="73">
        <v>8.1700567453333299</v>
      </c>
      <c r="U42" s="74">
        <v>19.4406696598308</v>
      </c>
      <c r="V42" s="73">
        <v>6.2552218912294499</v>
      </c>
      <c r="W42" s="74">
        <v>2.4942823206331801</v>
      </c>
      <c r="X42" s="73">
        <v>2.2026980626329999</v>
      </c>
      <c r="Y42" s="76" t="s">
        <v>49</v>
      </c>
      <c r="Z42" s="73" t="s">
        <v>235</v>
      </c>
      <c r="AA42" s="74">
        <v>7.9346194176446803</v>
      </c>
      <c r="AB42" s="73">
        <v>4.2552126236596903</v>
      </c>
      <c r="AC42" s="74">
        <v>19.6848063018106</v>
      </c>
      <c r="AD42" s="73">
        <v>5.2366022427701404</v>
      </c>
      <c r="AE42" s="74">
        <v>42.469128874124898</v>
      </c>
      <c r="AF42" s="73">
        <v>6.6930191767820597</v>
      </c>
      <c r="AG42" s="74">
        <v>25.6127973474965</v>
      </c>
      <c r="AH42" s="73">
        <v>6.0059856519811898</v>
      </c>
      <c r="AI42" s="74">
        <v>4.2026745974722397</v>
      </c>
      <c r="AJ42" s="73">
        <v>2.2626049279854499</v>
      </c>
      <c r="AK42" s="76" t="s">
        <v>49</v>
      </c>
      <c r="AL42" s="73" t="s">
        <v>235</v>
      </c>
      <c r="AM42" s="74">
        <v>16.629651018796899</v>
      </c>
      <c r="AN42" s="73">
        <v>2.86313641781426</v>
      </c>
      <c r="AO42" s="74">
        <v>28.4803197413143</v>
      </c>
      <c r="AP42" s="73">
        <v>4.2639840485132501</v>
      </c>
      <c r="AQ42" s="74">
        <v>37.510574959999097</v>
      </c>
      <c r="AR42" s="73">
        <v>4.3282112627016804</v>
      </c>
      <c r="AS42" s="74">
        <v>15.074825516345401</v>
      </c>
      <c r="AT42" s="73">
        <v>2.9874181873219898</v>
      </c>
      <c r="AU42" s="74">
        <v>2.1629225801015401</v>
      </c>
      <c r="AV42" s="73">
        <v>1.09657408915972</v>
      </c>
      <c r="AW42" s="76" t="s">
        <v>49</v>
      </c>
      <c r="AX42" s="73" t="s">
        <v>235</v>
      </c>
    </row>
    <row r="43" spans="1:71" s="44" customFormat="1" ht="12.75" customHeight="1" thickBot="1">
      <c r="A43" s="43"/>
      <c r="B43" s="60" t="s">
        <v>194</v>
      </c>
      <c r="C43" s="59">
        <v>1.55285611240105</v>
      </c>
      <c r="D43" s="50">
        <v>0.31350327180770399</v>
      </c>
      <c r="E43" s="59">
        <v>11.003418862540901</v>
      </c>
      <c r="F43" s="50">
        <v>0.77188345926594704</v>
      </c>
      <c r="G43" s="59">
        <v>34.797227618138002</v>
      </c>
      <c r="H43" s="50">
        <v>1.2548122920371201</v>
      </c>
      <c r="I43" s="59">
        <v>41.229410025400199</v>
      </c>
      <c r="J43" s="50">
        <v>1.3503346354019401</v>
      </c>
      <c r="K43" s="59">
        <v>10.5876520959633</v>
      </c>
      <c r="L43" s="50">
        <v>0.76189052724121198</v>
      </c>
      <c r="M43" s="59">
        <v>0.82943528555653501</v>
      </c>
      <c r="N43" s="50">
        <v>0.280831142044913</v>
      </c>
      <c r="O43" s="72" t="s">
        <v>236</v>
      </c>
      <c r="P43" s="50" t="s">
        <v>235</v>
      </c>
      <c r="Q43" s="72" t="s">
        <v>236</v>
      </c>
      <c r="R43" s="50" t="s">
        <v>235</v>
      </c>
      <c r="S43" s="72" t="s">
        <v>236</v>
      </c>
      <c r="T43" s="50" t="s">
        <v>235</v>
      </c>
      <c r="U43" s="72" t="s">
        <v>236</v>
      </c>
      <c r="V43" s="50" t="s">
        <v>235</v>
      </c>
      <c r="W43" s="72" t="s">
        <v>236</v>
      </c>
      <c r="X43" s="50" t="s">
        <v>235</v>
      </c>
      <c r="Y43" s="72" t="s">
        <v>236</v>
      </c>
      <c r="Z43" s="50" t="s">
        <v>235</v>
      </c>
      <c r="AA43" s="59">
        <v>7.2694683889115099</v>
      </c>
      <c r="AB43" s="50">
        <v>5.2013916372590101</v>
      </c>
      <c r="AC43" s="59">
        <v>19.700846750559698</v>
      </c>
      <c r="AD43" s="50">
        <v>10.480634336825601</v>
      </c>
      <c r="AE43" s="59">
        <v>36.482108998005501</v>
      </c>
      <c r="AF43" s="50">
        <v>11.5258057672918</v>
      </c>
      <c r="AG43" s="59">
        <v>28.313450865646001</v>
      </c>
      <c r="AH43" s="50">
        <v>9.4026035449273504</v>
      </c>
      <c r="AI43" s="59">
        <v>8.0512534281095203</v>
      </c>
      <c r="AJ43" s="50">
        <v>6.2746967138647003</v>
      </c>
      <c r="AK43" s="72" t="s">
        <v>49</v>
      </c>
      <c r="AL43" s="50" t="s">
        <v>235</v>
      </c>
      <c r="AM43" s="59">
        <v>4.83312451348894</v>
      </c>
      <c r="AN43" s="50">
        <v>2.6351156133974101</v>
      </c>
      <c r="AO43" s="59">
        <v>14.0666622527296</v>
      </c>
      <c r="AP43" s="50">
        <v>3.9651235708852299</v>
      </c>
      <c r="AQ43" s="59">
        <v>42.500946593599103</v>
      </c>
      <c r="AR43" s="50">
        <v>9.4615866275990292</v>
      </c>
      <c r="AS43" s="59">
        <v>21.214566999618299</v>
      </c>
      <c r="AT43" s="50">
        <v>8.4655366096864793</v>
      </c>
      <c r="AU43" s="59">
        <v>14.3948012140127</v>
      </c>
      <c r="AV43" s="50">
        <v>7.4043955499608796</v>
      </c>
      <c r="AW43" s="59">
        <v>2.9898984265514001</v>
      </c>
      <c r="AX43" s="50">
        <v>3.36942000748166</v>
      </c>
      <c r="AY43" s="43"/>
      <c r="AZ43" s="43"/>
      <c r="BA43" s="43"/>
      <c r="BB43" s="43"/>
      <c r="BC43" s="43"/>
      <c r="BD43" s="43"/>
      <c r="BE43" s="43"/>
      <c r="BF43" s="43"/>
      <c r="BG43" s="43"/>
      <c r="BH43" s="43"/>
      <c r="BI43" s="43"/>
      <c r="BJ43" s="43"/>
      <c r="BK43" s="43"/>
      <c r="BL43" s="43"/>
      <c r="BM43" s="43"/>
      <c r="BN43" s="43"/>
      <c r="BO43" s="43"/>
      <c r="BP43" s="43"/>
      <c r="BQ43" s="43"/>
      <c r="BR43" s="43"/>
      <c r="BS43" s="43"/>
    </row>
    <row r="44" spans="1:71" ht="12.75" customHeight="1" thickBot="1">
      <c r="B44" s="75" t="s">
        <v>25</v>
      </c>
      <c r="C44" s="74">
        <v>1.02469032019747</v>
      </c>
      <c r="D44" s="73">
        <v>0.25741509396616102</v>
      </c>
      <c r="E44" s="74">
        <v>7.4860054245297398</v>
      </c>
      <c r="F44" s="73">
        <v>0.67147836014060602</v>
      </c>
      <c r="G44" s="74">
        <v>28.621613683364</v>
      </c>
      <c r="H44" s="73">
        <v>1.18379141866177</v>
      </c>
      <c r="I44" s="74">
        <v>41.675151530033702</v>
      </c>
      <c r="J44" s="73">
        <v>1.25799653862284</v>
      </c>
      <c r="K44" s="74">
        <v>18.912025838167299</v>
      </c>
      <c r="L44" s="73">
        <v>0.76889356211704796</v>
      </c>
      <c r="M44" s="74">
        <v>2.2805132037077902</v>
      </c>
      <c r="N44" s="73">
        <v>0.30848575487788699</v>
      </c>
      <c r="O44" s="74">
        <v>3.42179427201124</v>
      </c>
      <c r="P44" s="73">
        <v>3.1711520394964499</v>
      </c>
      <c r="Q44" s="74">
        <v>15.187472918713</v>
      </c>
      <c r="R44" s="73">
        <v>5.80337330482004</v>
      </c>
      <c r="S44" s="74">
        <v>27.8205997380133</v>
      </c>
      <c r="T44" s="73">
        <v>6.8269181483637098</v>
      </c>
      <c r="U44" s="74">
        <v>37.799569858240503</v>
      </c>
      <c r="V44" s="73">
        <v>6.9301903315934297</v>
      </c>
      <c r="W44" s="74">
        <v>14.859787491284999</v>
      </c>
      <c r="X44" s="73">
        <v>4.0825112115324398</v>
      </c>
      <c r="Y44" s="74">
        <v>0.91077572173696797</v>
      </c>
      <c r="Z44" s="73">
        <v>1.4494979197158</v>
      </c>
      <c r="AA44" s="74">
        <v>2.2889155974484998</v>
      </c>
      <c r="AB44" s="73">
        <v>1.98562401522363</v>
      </c>
      <c r="AC44" s="74">
        <v>10.589457741862001</v>
      </c>
      <c r="AD44" s="73">
        <v>4.1962313969023404</v>
      </c>
      <c r="AE44" s="74">
        <v>42.4244927989958</v>
      </c>
      <c r="AF44" s="73">
        <v>6.15512091421731</v>
      </c>
      <c r="AG44" s="74">
        <v>31.9887639853055</v>
      </c>
      <c r="AH44" s="73">
        <v>7.0871512195799298</v>
      </c>
      <c r="AI44" s="74">
        <v>11.276741200922</v>
      </c>
      <c r="AJ44" s="73">
        <v>4.2318609685772897</v>
      </c>
      <c r="AK44" s="74">
        <v>1.43162867546618</v>
      </c>
      <c r="AL44" s="73">
        <v>1.1735331724918701</v>
      </c>
      <c r="AM44" s="74">
        <v>22.229514506826298</v>
      </c>
      <c r="AN44" s="73">
        <v>1.7696606176680401</v>
      </c>
      <c r="AO44" s="74">
        <v>23.9609000884452</v>
      </c>
      <c r="AP44" s="73">
        <v>2.2071184182636099</v>
      </c>
      <c r="AQ44" s="74">
        <v>27.074657590314398</v>
      </c>
      <c r="AR44" s="73">
        <v>2.3180324206334899</v>
      </c>
      <c r="AS44" s="74">
        <v>20.300247129761601</v>
      </c>
      <c r="AT44" s="73">
        <v>1.66797819564329</v>
      </c>
      <c r="AU44" s="74">
        <v>6.1630940180599501</v>
      </c>
      <c r="AV44" s="73">
        <v>0.95199803224934199</v>
      </c>
      <c r="AW44" s="76" t="s">
        <v>49</v>
      </c>
      <c r="AX44" s="73" t="s">
        <v>235</v>
      </c>
    </row>
    <row r="45" spans="1:71" s="44" customFormat="1" ht="12.75" customHeight="1" thickBot="1">
      <c r="A45" s="43"/>
      <c r="B45" s="60" t="s">
        <v>20</v>
      </c>
      <c r="C45" s="59">
        <v>6.6867898597059403</v>
      </c>
      <c r="D45" s="50">
        <v>0.53211640774555502</v>
      </c>
      <c r="E45" s="59">
        <v>19.0982571287715</v>
      </c>
      <c r="F45" s="50">
        <v>0.97917858172428196</v>
      </c>
      <c r="G45" s="59">
        <v>38.382900458463197</v>
      </c>
      <c r="H45" s="50">
        <v>1.0893473084398499</v>
      </c>
      <c r="I45" s="59">
        <v>28.495805886250199</v>
      </c>
      <c r="J45" s="50">
        <v>0.95456921797739802</v>
      </c>
      <c r="K45" s="59">
        <v>6.78600313987927</v>
      </c>
      <c r="L45" s="50">
        <v>0.63786326865519105</v>
      </c>
      <c r="M45" s="59">
        <v>0.55024352692988499</v>
      </c>
      <c r="N45" s="50">
        <v>0.164369188176645</v>
      </c>
      <c r="O45" s="72" t="s">
        <v>236</v>
      </c>
      <c r="P45" s="50" t="s">
        <v>235</v>
      </c>
      <c r="Q45" s="72" t="s">
        <v>236</v>
      </c>
      <c r="R45" s="50" t="s">
        <v>235</v>
      </c>
      <c r="S45" s="72" t="s">
        <v>236</v>
      </c>
      <c r="T45" s="50" t="s">
        <v>235</v>
      </c>
      <c r="U45" s="72" t="s">
        <v>236</v>
      </c>
      <c r="V45" s="50" t="s">
        <v>235</v>
      </c>
      <c r="W45" s="72" t="s">
        <v>236</v>
      </c>
      <c r="X45" s="50" t="s">
        <v>235</v>
      </c>
      <c r="Y45" s="72" t="s">
        <v>236</v>
      </c>
      <c r="Z45" s="50" t="s">
        <v>235</v>
      </c>
      <c r="AA45" s="59">
        <v>4.5079582121539898</v>
      </c>
      <c r="AB45" s="50">
        <v>1.1398866688159699</v>
      </c>
      <c r="AC45" s="59">
        <v>13.9320823075417</v>
      </c>
      <c r="AD45" s="50">
        <v>2.18925488867086</v>
      </c>
      <c r="AE45" s="59">
        <v>38.350405779399502</v>
      </c>
      <c r="AF45" s="50">
        <v>2.5816475253672402</v>
      </c>
      <c r="AG45" s="59">
        <v>33.637565840475197</v>
      </c>
      <c r="AH45" s="50">
        <v>2.63242456875704</v>
      </c>
      <c r="AI45" s="59">
        <v>8.7747152401822905</v>
      </c>
      <c r="AJ45" s="50">
        <v>1.55948082046071</v>
      </c>
      <c r="AK45" s="59">
        <v>0.79727262024738099</v>
      </c>
      <c r="AL45" s="50">
        <v>0.46003084477836897</v>
      </c>
      <c r="AM45" s="59">
        <v>13.646565084573099</v>
      </c>
      <c r="AN45" s="50">
        <v>1.99363034593165</v>
      </c>
      <c r="AO45" s="59">
        <v>15.7169344523299</v>
      </c>
      <c r="AP45" s="50">
        <v>2.3391709019427598</v>
      </c>
      <c r="AQ45" s="59">
        <v>36.858040212430097</v>
      </c>
      <c r="AR45" s="50">
        <v>2.9947391741974299</v>
      </c>
      <c r="AS45" s="59">
        <v>27.083305662503001</v>
      </c>
      <c r="AT45" s="50">
        <v>2.7406544474814698</v>
      </c>
      <c r="AU45" s="59">
        <v>6.3521545787920504</v>
      </c>
      <c r="AV45" s="50">
        <v>1.6563123988855299</v>
      </c>
      <c r="AW45" s="72" t="s">
        <v>49</v>
      </c>
      <c r="AX45" s="50" t="s">
        <v>235</v>
      </c>
      <c r="AY45" s="43"/>
      <c r="AZ45" s="43"/>
      <c r="BA45" s="43"/>
      <c r="BB45" s="43"/>
      <c r="BC45" s="43"/>
      <c r="BD45" s="43"/>
      <c r="BE45" s="43"/>
      <c r="BF45" s="43"/>
      <c r="BG45" s="43"/>
      <c r="BH45" s="43"/>
      <c r="BI45" s="43"/>
      <c r="BJ45" s="43"/>
      <c r="BK45" s="43"/>
      <c r="BL45" s="43"/>
      <c r="BM45" s="43"/>
      <c r="BN45" s="43"/>
      <c r="BO45" s="43"/>
      <c r="BP45" s="43"/>
      <c r="BQ45" s="43"/>
      <c r="BR45" s="43"/>
      <c r="BS45" s="43"/>
    </row>
    <row r="46" spans="1:71" ht="12.75" customHeight="1" thickBot="1">
      <c r="B46" s="75" t="s">
        <v>517</v>
      </c>
      <c r="C46" s="74">
        <v>4.6836161715675599</v>
      </c>
      <c r="D46" s="73">
        <v>0.45526453701688002</v>
      </c>
      <c r="E46" s="74">
        <v>16.8360730985675</v>
      </c>
      <c r="F46" s="73">
        <v>0.88430445364976296</v>
      </c>
      <c r="G46" s="74">
        <v>34.521169979958302</v>
      </c>
      <c r="H46" s="73">
        <v>1.0262706664082899</v>
      </c>
      <c r="I46" s="74">
        <v>31.643991396451899</v>
      </c>
      <c r="J46" s="73">
        <v>1.1474301237668101</v>
      </c>
      <c r="K46" s="74">
        <v>11.3020186831248</v>
      </c>
      <c r="L46" s="73">
        <v>0.79446704599566897</v>
      </c>
      <c r="M46" s="74">
        <v>1.0131306703299301</v>
      </c>
      <c r="N46" s="73">
        <v>0.23858328282473601</v>
      </c>
      <c r="O46" s="74">
        <v>9.0580903577642395</v>
      </c>
      <c r="P46" s="73">
        <v>4.7575224350780099</v>
      </c>
      <c r="Q46" s="74">
        <v>24.3007350590354</v>
      </c>
      <c r="R46" s="73">
        <v>7.0372815763992396</v>
      </c>
      <c r="S46" s="74">
        <v>36.5590130432373</v>
      </c>
      <c r="T46" s="73">
        <v>8.1917294007025596</v>
      </c>
      <c r="U46" s="74">
        <v>20.4756447539962</v>
      </c>
      <c r="V46" s="73">
        <v>6.4773843060874698</v>
      </c>
      <c r="W46" s="74">
        <v>8.2768084117315706</v>
      </c>
      <c r="X46" s="73">
        <v>4.0640234729483202</v>
      </c>
      <c r="Y46" s="74">
        <v>1.3297083742353</v>
      </c>
      <c r="Z46" s="73">
        <v>1.62441466661482</v>
      </c>
      <c r="AA46" s="74">
        <v>10.7044088120519</v>
      </c>
      <c r="AB46" s="73">
        <v>2.4599609866274799</v>
      </c>
      <c r="AC46" s="74">
        <v>22.811445259143699</v>
      </c>
      <c r="AD46" s="73">
        <v>3.6835337066149001</v>
      </c>
      <c r="AE46" s="74">
        <v>30.908510848933499</v>
      </c>
      <c r="AF46" s="73">
        <v>3.6145629771950998</v>
      </c>
      <c r="AG46" s="74">
        <v>25.627748055939598</v>
      </c>
      <c r="AH46" s="73">
        <v>3.40824665429873</v>
      </c>
      <c r="AI46" s="74">
        <v>8.9119578583137393</v>
      </c>
      <c r="AJ46" s="73">
        <v>2.4604550915585799</v>
      </c>
      <c r="AK46" s="74">
        <v>1.03592916561749</v>
      </c>
      <c r="AL46" s="73">
        <v>0.98197053204954698</v>
      </c>
      <c r="AM46" s="74">
        <v>19.257502668814801</v>
      </c>
      <c r="AN46" s="73">
        <v>2.6393788222032399</v>
      </c>
      <c r="AO46" s="74">
        <v>25.201499621167599</v>
      </c>
      <c r="AP46" s="73">
        <v>3.3528162480694701</v>
      </c>
      <c r="AQ46" s="74">
        <v>28.9924757506408</v>
      </c>
      <c r="AR46" s="73">
        <v>3.0697356157808602</v>
      </c>
      <c r="AS46" s="74">
        <v>21.987141234207002</v>
      </c>
      <c r="AT46" s="73">
        <v>2.63574459861985</v>
      </c>
      <c r="AU46" s="74">
        <v>4.5168425389501898</v>
      </c>
      <c r="AV46" s="73">
        <v>1.5150669387870199</v>
      </c>
      <c r="AW46" s="76" t="s">
        <v>49</v>
      </c>
      <c r="AX46" s="73" t="s">
        <v>235</v>
      </c>
    </row>
    <row r="47" spans="1:71" s="44" customFormat="1" ht="12.75" customHeight="1" thickBot="1">
      <c r="A47" s="43"/>
      <c r="B47" s="60" t="s">
        <v>197</v>
      </c>
      <c r="C47" s="59">
        <v>6.9601237125600797</v>
      </c>
      <c r="D47" s="50">
        <v>0.62731743018796804</v>
      </c>
      <c r="E47" s="59">
        <v>19.362613877221701</v>
      </c>
      <c r="F47" s="50">
        <v>0.84129717644046598</v>
      </c>
      <c r="G47" s="59">
        <v>35.307153805947699</v>
      </c>
      <c r="H47" s="50">
        <v>1.1328978972338899</v>
      </c>
      <c r="I47" s="59">
        <v>29.0447848089693</v>
      </c>
      <c r="J47" s="50">
        <v>1.0171294114024201</v>
      </c>
      <c r="K47" s="59">
        <v>8.6215585923045595</v>
      </c>
      <c r="L47" s="50">
        <v>0.65473917774624502</v>
      </c>
      <c r="M47" s="59">
        <v>0.70376520299670098</v>
      </c>
      <c r="N47" s="50">
        <v>0.17967718916042</v>
      </c>
      <c r="O47" s="59">
        <v>10.0731340016633</v>
      </c>
      <c r="P47" s="50">
        <v>3.3032869125998801</v>
      </c>
      <c r="Q47" s="59">
        <v>24.630706154334</v>
      </c>
      <c r="R47" s="50">
        <v>5.1755584817807803</v>
      </c>
      <c r="S47" s="59">
        <v>36.465376430304097</v>
      </c>
      <c r="T47" s="50">
        <v>6.76227448016067</v>
      </c>
      <c r="U47" s="59">
        <v>19.4961532766959</v>
      </c>
      <c r="V47" s="50">
        <v>5.9959129850938897</v>
      </c>
      <c r="W47" s="59">
        <v>8.4511305388544091</v>
      </c>
      <c r="X47" s="50">
        <v>3.4640231173442899</v>
      </c>
      <c r="Y47" s="59">
        <v>0.88349959814840795</v>
      </c>
      <c r="Z47" s="50">
        <v>0.95544804621051904</v>
      </c>
      <c r="AA47" s="59">
        <v>11.9049247352169</v>
      </c>
      <c r="AB47" s="50">
        <v>4.3054152217824404</v>
      </c>
      <c r="AC47" s="59">
        <v>22.029313028621701</v>
      </c>
      <c r="AD47" s="50">
        <v>4.5557472730074702</v>
      </c>
      <c r="AE47" s="59">
        <v>31.775367005918</v>
      </c>
      <c r="AF47" s="50">
        <v>4.86793713216304</v>
      </c>
      <c r="AG47" s="59">
        <v>25.194460793785598</v>
      </c>
      <c r="AH47" s="50">
        <v>4.1404604203072903</v>
      </c>
      <c r="AI47" s="59">
        <v>8.3256111854104908</v>
      </c>
      <c r="AJ47" s="50">
        <v>2.7960680318676499</v>
      </c>
      <c r="AK47" s="59">
        <v>0.77032325104735599</v>
      </c>
      <c r="AL47" s="50">
        <v>0.85260843282472698</v>
      </c>
      <c r="AM47" s="59">
        <v>27.0373017602546</v>
      </c>
      <c r="AN47" s="50">
        <v>3.1849163661973798</v>
      </c>
      <c r="AO47" s="59">
        <v>26.584009104568601</v>
      </c>
      <c r="AP47" s="50">
        <v>2.8781912199926301</v>
      </c>
      <c r="AQ47" s="59">
        <v>25.2128198027604</v>
      </c>
      <c r="AR47" s="50">
        <v>2.9824978264530602</v>
      </c>
      <c r="AS47" s="59">
        <v>15.9976800093891</v>
      </c>
      <c r="AT47" s="50">
        <v>2.0777264673970501</v>
      </c>
      <c r="AU47" s="59">
        <v>4.7343960621736496</v>
      </c>
      <c r="AV47" s="50">
        <v>1.0533960443689301</v>
      </c>
      <c r="AW47" s="72" t="s">
        <v>49</v>
      </c>
      <c r="AX47" s="50" t="s">
        <v>235</v>
      </c>
      <c r="AY47" s="43"/>
      <c r="AZ47" s="43"/>
      <c r="BA47" s="43"/>
      <c r="BB47" s="43"/>
      <c r="BC47" s="43"/>
      <c r="BD47" s="43"/>
      <c r="BE47" s="43"/>
      <c r="BF47" s="43"/>
      <c r="BG47" s="43"/>
      <c r="BH47" s="43"/>
      <c r="BI47" s="43"/>
      <c r="BJ47" s="43"/>
      <c r="BK47" s="43"/>
      <c r="BL47" s="43"/>
      <c r="BM47" s="43"/>
      <c r="BN47" s="43"/>
      <c r="BO47" s="43"/>
      <c r="BP47" s="43"/>
      <c r="BQ47" s="43"/>
      <c r="BR47" s="43"/>
      <c r="BS47" s="43"/>
    </row>
    <row r="48" spans="1:71" ht="12.75" customHeight="1" thickBot="1">
      <c r="B48" s="75" t="s">
        <v>24</v>
      </c>
      <c r="C48" s="74">
        <v>5.8496924945653097</v>
      </c>
      <c r="D48" s="73">
        <v>0.40712243296948097</v>
      </c>
      <c r="E48" s="74">
        <v>17.5314586375905</v>
      </c>
      <c r="F48" s="73">
        <v>0.64805437669773203</v>
      </c>
      <c r="G48" s="74">
        <v>37.690504388657502</v>
      </c>
      <c r="H48" s="73">
        <v>0.90722634645654598</v>
      </c>
      <c r="I48" s="74">
        <v>30.4693571802575</v>
      </c>
      <c r="J48" s="73">
        <v>0.96709905482546099</v>
      </c>
      <c r="K48" s="74">
        <v>7.7749222383366803</v>
      </c>
      <c r="L48" s="73">
        <v>0.525287107477721</v>
      </c>
      <c r="M48" s="74">
        <v>0.684065060592562</v>
      </c>
      <c r="N48" s="73">
        <v>0.14550418432221601</v>
      </c>
      <c r="O48" s="74">
        <v>9.1804513915732908</v>
      </c>
      <c r="P48" s="73">
        <v>4.2946339535256399</v>
      </c>
      <c r="Q48" s="74">
        <v>14.3849647099508</v>
      </c>
      <c r="R48" s="73">
        <v>5.3982141896541602</v>
      </c>
      <c r="S48" s="74">
        <v>36.388299611364197</v>
      </c>
      <c r="T48" s="73">
        <v>7.5958274003717596</v>
      </c>
      <c r="U48" s="74">
        <v>33.783937332695501</v>
      </c>
      <c r="V48" s="73">
        <v>8.7317893025301991</v>
      </c>
      <c r="W48" s="74">
        <v>6.12796126006329</v>
      </c>
      <c r="X48" s="73">
        <v>4.0183787687066896</v>
      </c>
      <c r="Y48" s="76" t="s">
        <v>49</v>
      </c>
      <c r="Z48" s="73" t="s">
        <v>235</v>
      </c>
      <c r="AA48" s="76" t="s">
        <v>236</v>
      </c>
      <c r="AB48" s="73" t="s">
        <v>235</v>
      </c>
      <c r="AC48" s="76" t="s">
        <v>236</v>
      </c>
      <c r="AD48" s="73" t="s">
        <v>235</v>
      </c>
      <c r="AE48" s="76" t="s">
        <v>236</v>
      </c>
      <c r="AF48" s="73" t="s">
        <v>235</v>
      </c>
      <c r="AG48" s="76" t="s">
        <v>236</v>
      </c>
      <c r="AH48" s="73" t="s">
        <v>235</v>
      </c>
      <c r="AI48" s="76" t="s">
        <v>236</v>
      </c>
      <c r="AJ48" s="73" t="s">
        <v>235</v>
      </c>
      <c r="AK48" s="76" t="s">
        <v>236</v>
      </c>
      <c r="AL48" s="73" t="s">
        <v>235</v>
      </c>
      <c r="AM48" s="76" t="s">
        <v>236</v>
      </c>
      <c r="AN48" s="73" t="s">
        <v>235</v>
      </c>
      <c r="AO48" s="76" t="s">
        <v>236</v>
      </c>
      <c r="AP48" s="73" t="s">
        <v>235</v>
      </c>
      <c r="AQ48" s="76" t="s">
        <v>236</v>
      </c>
      <c r="AR48" s="73" t="s">
        <v>235</v>
      </c>
      <c r="AS48" s="76" t="s">
        <v>236</v>
      </c>
      <c r="AT48" s="73" t="s">
        <v>235</v>
      </c>
      <c r="AU48" s="76" t="s">
        <v>236</v>
      </c>
      <c r="AV48" s="73" t="s">
        <v>235</v>
      </c>
      <c r="AW48" s="76" t="s">
        <v>236</v>
      </c>
      <c r="AX48" s="73" t="s">
        <v>235</v>
      </c>
    </row>
    <row r="49" spans="1:71" s="44" customFormat="1" ht="12.75" customHeight="1" thickBot="1">
      <c r="A49" s="43"/>
      <c r="B49" s="60" t="s">
        <v>469</v>
      </c>
      <c r="C49" s="59">
        <v>2.09754748200193</v>
      </c>
      <c r="D49" s="50">
        <v>0.29315059407794097</v>
      </c>
      <c r="E49" s="59">
        <v>10.304697063835199</v>
      </c>
      <c r="F49" s="50">
        <v>0.59485084533128796</v>
      </c>
      <c r="G49" s="59">
        <v>28.9064072249707</v>
      </c>
      <c r="H49" s="50">
        <v>0.76255482919052098</v>
      </c>
      <c r="I49" s="59">
        <v>40.1680906967865</v>
      </c>
      <c r="J49" s="50">
        <v>1.09420777619636</v>
      </c>
      <c r="K49" s="59">
        <v>16.7923945467099</v>
      </c>
      <c r="L49" s="50">
        <v>0.74891105696346005</v>
      </c>
      <c r="M49" s="59">
        <v>1.7308629856958</v>
      </c>
      <c r="N49" s="50">
        <v>0.25769287052122702</v>
      </c>
      <c r="O49" s="59">
        <v>5.0975623774207897</v>
      </c>
      <c r="P49" s="50">
        <v>1.8731002683521301</v>
      </c>
      <c r="Q49" s="59">
        <v>10.6026469435875</v>
      </c>
      <c r="R49" s="50">
        <v>3.14360990839246</v>
      </c>
      <c r="S49" s="59">
        <v>27.785573859940001</v>
      </c>
      <c r="T49" s="50">
        <v>5.1680262739003604</v>
      </c>
      <c r="U49" s="59">
        <v>37.330223540242102</v>
      </c>
      <c r="V49" s="50">
        <v>5.7133016428899301</v>
      </c>
      <c r="W49" s="59">
        <v>17.658864335745399</v>
      </c>
      <c r="X49" s="50">
        <v>3.7546845111475</v>
      </c>
      <c r="Y49" s="59">
        <v>1.52512894306427</v>
      </c>
      <c r="Z49" s="50">
        <v>1.5083253909206</v>
      </c>
      <c r="AA49" s="59">
        <v>2.01228101908141</v>
      </c>
      <c r="AB49" s="50">
        <v>1.1755851936377899</v>
      </c>
      <c r="AC49" s="59">
        <v>8.6625402375176392</v>
      </c>
      <c r="AD49" s="50">
        <v>3.2149996412706998</v>
      </c>
      <c r="AE49" s="59">
        <v>30.400924581797</v>
      </c>
      <c r="AF49" s="50">
        <v>4.2321013306089403</v>
      </c>
      <c r="AG49" s="59">
        <v>38.4580864669717</v>
      </c>
      <c r="AH49" s="50">
        <v>4.5616440449545097</v>
      </c>
      <c r="AI49" s="59">
        <v>18.006508923216</v>
      </c>
      <c r="AJ49" s="50">
        <v>3.9519453958189001</v>
      </c>
      <c r="AK49" s="59">
        <v>2.4596587714163398</v>
      </c>
      <c r="AL49" s="50">
        <v>1.48911952556147</v>
      </c>
      <c r="AM49" s="59">
        <v>21.040794599814401</v>
      </c>
      <c r="AN49" s="50">
        <v>3.1865275046512598</v>
      </c>
      <c r="AO49" s="59">
        <v>25.555338269484999</v>
      </c>
      <c r="AP49" s="50">
        <v>3.5867453578764099</v>
      </c>
      <c r="AQ49" s="59">
        <v>34.610163314853502</v>
      </c>
      <c r="AR49" s="50">
        <v>4.1811895870655604</v>
      </c>
      <c r="AS49" s="59">
        <v>14.120923945337699</v>
      </c>
      <c r="AT49" s="50">
        <v>2.9177467504211401</v>
      </c>
      <c r="AU49" s="59">
        <v>4.44643641416351</v>
      </c>
      <c r="AV49" s="50">
        <v>1.7853261313173501</v>
      </c>
      <c r="AW49" s="72" t="s">
        <v>49</v>
      </c>
      <c r="AX49" s="50" t="s">
        <v>235</v>
      </c>
      <c r="AY49" s="43"/>
      <c r="AZ49" s="43"/>
      <c r="BA49" s="43"/>
      <c r="BB49" s="43"/>
      <c r="BC49" s="43"/>
      <c r="BD49" s="43"/>
      <c r="BE49" s="43"/>
      <c r="BF49" s="43"/>
      <c r="BG49" s="43"/>
      <c r="BH49" s="43"/>
      <c r="BI49" s="43"/>
      <c r="BJ49" s="43"/>
      <c r="BK49" s="43"/>
      <c r="BL49" s="43"/>
      <c r="BM49" s="43"/>
      <c r="BN49" s="43"/>
      <c r="BO49" s="43"/>
      <c r="BP49" s="43"/>
      <c r="BQ49" s="43"/>
      <c r="BR49" s="43"/>
      <c r="BS49" s="43"/>
    </row>
    <row r="50" spans="1:71" ht="12.75" customHeight="1" thickBot="1">
      <c r="B50" s="75" t="s">
        <v>12</v>
      </c>
      <c r="C50" s="74">
        <v>4.09274928334602</v>
      </c>
      <c r="D50" s="73">
        <v>0.25965869257430602</v>
      </c>
      <c r="E50" s="74">
        <v>14.683113393925501</v>
      </c>
      <c r="F50" s="73">
        <v>0.54113686441595099</v>
      </c>
      <c r="G50" s="74">
        <v>32.678018910833003</v>
      </c>
      <c r="H50" s="73">
        <v>0.63490914062458703</v>
      </c>
      <c r="I50" s="74">
        <v>34.963905791307603</v>
      </c>
      <c r="J50" s="73">
        <v>0.78422013869253704</v>
      </c>
      <c r="K50" s="74">
        <v>12.198458430492501</v>
      </c>
      <c r="L50" s="73">
        <v>0.50786057713619803</v>
      </c>
      <c r="M50" s="74">
        <v>1.3837541900954</v>
      </c>
      <c r="N50" s="73">
        <v>0.21293439875402501</v>
      </c>
      <c r="O50" s="74">
        <v>4.15464494646291</v>
      </c>
      <c r="P50" s="73">
        <v>0.850599256199567</v>
      </c>
      <c r="Q50" s="74">
        <v>16.115287417720801</v>
      </c>
      <c r="R50" s="73">
        <v>2.0344891667563898</v>
      </c>
      <c r="S50" s="74">
        <v>33.704082731432003</v>
      </c>
      <c r="T50" s="73">
        <v>2.07004018276209</v>
      </c>
      <c r="U50" s="74">
        <v>31.611382079935801</v>
      </c>
      <c r="V50" s="73">
        <v>2.3567567665562899</v>
      </c>
      <c r="W50" s="74">
        <v>12.9580838408336</v>
      </c>
      <c r="X50" s="73">
        <v>1.7236295402294699</v>
      </c>
      <c r="Y50" s="74">
        <v>1.45651898361483</v>
      </c>
      <c r="Z50" s="73">
        <v>0.68625259738886901</v>
      </c>
      <c r="AA50" s="74">
        <v>6.9069866974732603</v>
      </c>
      <c r="AB50" s="73">
        <v>1.22775785227349</v>
      </c>
      <c r="AC50" s="74">
        <v>19.589498940836499</v>
      </c>
      <c r="AD50" s="73">
        <v>2.0941453039811799</v>
      </c>
      <c r="AE50" s="74">
        <v>31.394216731809902</v>
      </c>
      <c r="AF50" s="73">
        <v>2.1978918903929898</v>
      </c>
      <c r="AG50" s="74">
        <v>29.718505351744302</v>
      </c>
      <c r="AH50" s="73">
        <v>2.1605358213745101</v>
      </c>
      <c r="AI50" s="74">
        <v>11.116895204718301</v>
      </c>
      <c r="AJ50" s="73">
        <v>1.33679459664289</v>
      </c>
      <c r="AK50" s="74">
        <v>1.2738970734177499</v>
      </c>
      <c r="AL50" s="73">
        <v>0.55476890020035896</v>
      </c>
      <c r="AM50" s="74">
        <v>13.4671176247091</v>
      </c>
      <c r="AN50" s="73">
        <v>0.97273703268763401</v>
      </c>
      <c r="AO50" s="74">
        <v>22.800823646090102</v>
      </c>
      <c r="AP50" s="73">
        <v>1.2537425317800901</v>
      </c>
      <c r="AQ50" s="74">
        <v>29.956500150534399</v>
      </c>
      <c r="AR50" s="73">
        <v>1.42465978114707</v>
      </c>
      <c r="AS50" s="74">
        <v>25.170651345328199</v>
      </c>
      <c r="AT50" s="73">
        <v>1.5335119543556699</v>
      </c>
      <c r="AU50" s="74">
        <v>7.7748199303025398</v>
      </c>
      <c r="AV50" s="73">
        <v>0.81901142785431302</v>
      </c>
      <c r="AW50" s="74">
        <v>0.83008730303553002</v>
      </c>
      <c r="AX50" s="73">
        <v>0.32902679593684497</v>
      </c>
    </row>
    <row r="51" spans="1:71" s="44" customFormat="1" ht="12.75" customHeight="1" thickBot="1">
      <c r="A51" s="43"/>
      <c r="B51" s="60" t="s">
        <v>19</v>
      </c>
      <c r="C51" s="59">
        <v>1.6822045047660401</v>
      </c>
      <c r="D51" s="50">
        <v>0.22299646295282399</v>
      </c>
      <c r="E51" s="59">
        <v>9.1667144646964402</v>
      </c>
      <c r="F51" s="50">
        <v>0.509835067588015</v>
      </c>
      <c r="G51" s="59">
        <v>29.435480802320502</v>
      </c>
      <c r="H51" s="50">
        <v>0.65341896257210796</v>
      </c>
      <c r="I51" s="59">
        <v>39.489962533526999</v>
      </c>
      <c r="J51" s="50">
        <v>0.82045362756651796</v>
      </c>
      <c r="K51" s="59">
        <v>17.892321977359099</v>
      </c>
      <c r="L51" s="50">
        <v>0.64241981643149104</v>
      </c>
      <c r="M51" s="59">
        <v>2.3333157173309802</v>
      </c>
      <c r="N51" s="50">
        <v>0.31059420233603302</v>
      </c>
      <c r="O51" s="59">
        <v>11.6224183563775</v>
      </c>
      <c r="P51" s="50">
        <v>4.2410574366178402</v>
      </c>
      <c r="Q51" s="59">
        <v>12.725717578402801</v>
      </c>
      <c r="R51" s="50">
        <v>5.6235869058933003</v>
      </c>
      <c r="S51" s="59">
        <v>29.183030274443901</v>
      </c>
      <c r="T51" s="50">
        <v>6.6254157447066397</v>
      </c>
      <c r="U51" s="59">
        <v>34.040086320841098</v>
      </c>
      <c r="V51" s="50">
        <v>6.3802740707698602</v>
      </c>
      <c r="W51" s="59">
        <v>12.338623743809601</v>
      </c>
      <c r="X51" s="50">
        <v>3.8762640240497102</v>
      </c>
      <c r="Y51" s="72" t="s">
        <v>49</v>
      </c>
      <c r="Z51" s="50" t="s">
        <v>235</v>
      </c>
      <c r="AA51" s="72" t="s">
        <v>49</v>
      </c>
      <c r="AB51" s="50" t="s">
        <v>235</v>
      </c>
      <c r="AC51" s="59">
        <v>5.4017884715014501</v>
      </c>
      <c r="AD51" s="50">
        <v>3.5328621312501101</v>
      </c>
      <c r="AE51" s="59">
        <v>27.135652920736099</v>
      </c>
      <c r="AF51" s="50">
        <v>6.8723093097149901</v>
      </c>
      <c r="AG51" s="59">
        <v>41.422462827682402</v>
      </c>
      <c r="AH51" s="50">
        <v>7.2975727823216596</v>
      </c>
      <c r="AI51" s="59">
        <v>23.690917865000401</v>
      </c>
      <c r="AJ51" s="50">
        <v>6.5567196006232198</v>
      </c>
      <c r="AK51" s="59">
        <v>2.02364533970084</v>
      </c>
      <c r="AL51" s="50">
        <v>1.89174964918516</v>
      </c>
      <c r="AM51" s="59">
        <v>16.544171981143901</v>
      </c>
      <c r="AN51" s="50">
        <v>5.24935581012224</v>
      </c>
      <c r="AO51" s="59">
        <v>18.055796263182401</v>
      </c>
      <c r="AP51" s="50">
        <v>6.0559062114867199</v>
      </c>
      <c r="AQ51" s="59">
        <v>35.769557519834798</v>
      </c>
      <c r="AR51" s="50">
        <v>6.81486000522459</v>
      </c>
      <c r="AS51" s="59">
        <v>23.150849224642901</v>
      </c>
      <c r="AT51" s="50">
        <v>5.7609954680011297</v>
      </c>
      <c r="AU51" s="59">
        <v>6.3760193760934003</v>
      </c>
      <c r="AV51" s="50">
        <v>3.1719068280640399</v>
      </c>
      <c r="AW51" s="72" t="s">
        <v>49</v>
      </c>
      <c r="AX51" s="50" t="s">
        <v>235</v>
      </c>
      <c r="AY51" s="43"/>
      <c r="AZ51" s="43"/>
      <c r="BA51" s="43"/>
      <c r="BB51" s="43"/>
      <c r="BC51" s="43"/>
      <c r="BD51" s="43"/>
      <c r="BE51" s="43"/>
      <c r="BF51" s="43"/>
      <c r="BG51" s="43"/>
      <c r="BH51" s="43"/>
      <c r="BI51" s="43"/>
      <c r="BJ51" s="43"/>
      <c r="BK51" s="43"/>
      <c r="BL51" s="43"/>
      <c r="BM51" s="43"/>
      <c r="BN51" s="43"/>
      <c r="BO51" s="43"/>
      <c r="BP51" s="43"/>
      <c r="BQ51" s="43"/>
      <c r="BR51" s="43"/>
      <c r="BS51" s="43"/>
    </row>
    <row r="52" spans="1:71" ht="12.75" customHeight="1" thickBot="1">
      <c r="B52" s="75" t="s">
        <v>15</v>
      </c>
      <c r="C52" s="74">
        <v>1.8021233997989801</v>
      </c>
      <c r="D52" s="73">
        <v>0.24760358950719699</v>
      </c>
      <c r="E52" s="74">
        <v>9.6225703912397496</v>
      </c>
      <c r="F52" s="73">
        <v>0.53283575571816599</v>
      </c>
      <c r="G52" s="74">
        <v>30.900070319817701</v>
      </c>
      <c r="H52" s="73">
        <v>0.76727797838458001</v>
      </c>
      <c r="I52" s="74">
        <v>40.071240646618499</v>
      </c>
      <c r="J52" s="73">
        <v>0.78685403466787296</v>
      </c>
      <c r="K52" s="74">
        <v>15.7822170152795</v>
      </c>
      <c r="L52" s="73">
        <v>0.57358356819137402</v>
      </c>
      <c r="M52" s="74">
        <v>1.82177822724558</v>
      </c>
      <c r="N52" s="73">
        <v>0.27650322215426998</v>
      </c>
      <c r="O52" s="76" t="s">
        <v>236</v>
      </c>
      <c r="P52" s="73" t="s">
        <v>235</v>
      </c>
      <c r="Q52" s="76" t="s">
        <v>236</v>
      </c>
      <c r="R52" s="73" t="s">
        <v>235</v>
      </c>
      <c r="S52" s="76" t="s">
        <v>236</v>
      </c>
      <c r="T52" s="73" t="s">
        <v>235</v>
      </c>
      <c r="U52" s="76" t="s">
        <v>236</v>
      </c>
      <c r="V52" s="73" t="s">
        <v>235</v>
      </c>
      <c r="W52" s="76" t="s">
        <v>236</v>
      </c>
      <c r="X52" s="73" t="s">
        <v>235</v>
      </c>
      <c r="Y52" s="76" t="s">
        <v>236</v>
      </c>
      <c r="Z52" s="73" t="s">
        <v>235</v>
      </c>
      <c r="AA52" s="74">
        <v>3.7387275198440801</v>
      </c>
      <c r="AB52" s="73">
        <v>2.4592944449355598</v>
      </c>
      <c r="AC52" s="74">
        <v>12.409880045354299</v>
      </c>
      <c r="AD52" s="73">
        <v>4.7306689880506099</v>
      </c>
      <c r="AE52" s="74">
        <v>29.912280851911898</v>
      </c>
      <c r="AF52" s="73">
        <v>5.2985273086214697</v>
      </c>
      <c r="AG52" s="74">
        <v>39.256176651860102</v>
      </c>
      <c r="AH52" s="73">
        <v>7.6116719662481396</v>
      </c>
      <c r="AI52" s="74">
        <v>13.584745771256699</v>
      </c>
      <c r="AJ52" s="73">
        <v>4.5552833975696503</v>
      </c>
      <c r="AK52" s="74">
        <v>1.09818915977297</v>
      </c>
      <c r="AL52" s="73">
        <v>1.1324278894033299</v>
      </c>
      <c r="AM52" s="74">
        <v>17.081044424073799</v>
      </c>
      <c r="AN52" s="73">
        <v>1.3381709610886201</v>
      </c>
      <c r="AO52" s="74">
        <v>20.973875853990499</v>
      </c>
      <c r="AP52" s="73">
        <v>1.6496356416193101</v>
      </c>
      <c r="AQ52" s="74">
        <v>30.489681253843699</v>
      </c>
      <c r="AR52" s="73">
        <v>1.8139305966278401</v>
      </c>
      <c r="AS52" s="74">
        <v>22.732238515501301</v>
      </c>
      <c r="AT52" s="73">
        <v>1.5121829929027799</v>
      </c>
      <c r="AU52" s="74">
        <v>7.9653824285829904</v>
      </c>
      <c r="AV52" s="73">
        <v>1.01348564910321</v>
      </c>
      <c r="AW52" s="74">
        <v>0.75777752400781795</v>
      </c>
      <c r="AX52" s="73">
        <v>0.35795137285916301</v>
      </c>
    </row>
    <row r="53" spans="1:71" s="44" customFormat="1" ht="12.75" customHeight="1" thickBot="1">
      <c r="A53" s="43"/>
      <c r="B53" s="60" t="s">
        <v>16</v>
      </c>
      <c r="C53" s="59">
        <v>2.9598065737935602</v>
      </c>
      <c r="D53" s="50">
        <v>0.30470197281907802</v>
      </c>
      <c r="E53" s="59">
        <v>9.7886369461627698</v>
      </c>
      <c r="F53" s="50">
        <v>0.56950991055899503</v>
      </c>
      <c r="G53" s="59">
        <v>31.9241951450519</v>
      </c>
      <c r="H53" s="50">
        <v>0.91128964152836101</v>
      </c>
      <c r="I53" s="59">
        <v>42.083518918249801</v>
      </c>
      <c r="J53" s="50">
        <v>1.10855066148527</v>
      </c>
      <c r="K53" s="59">
        <v>12.3849623006291</v>
      </c>
      <c r="L53" s="50">
        <v>0.71362748087542305</v>
      </c>
      <c r="M53" s="59">
        <v>0.85888011611286796</v>
      </c>
      <c r="N53" s="50">
        <v>0.17923392465767199</v>
      </c>
      <c r="O53" s="59">
        <v>12.3177326645053</v>
      </c>
      <c r="P53" s="50">
        <v>2.6060256001656601</v>
      </c>
      <c r="Q53" s="59">
        <v>17.536757232525499</v>
      </c>
      <c r="R53" s="50">
        <v>2.4005520762866701</v>
      </c>
      <c r="S53" s="59">
        <v>38.1948947702111</v>
      </c>
      <c r="T53" s="50">
        <v>3.51165800918925</v>
      </c>
      <c r="U53" s="59">
        <v>26.559146750085599</v>
      </c>
      <c r="V53" s="50">
        <v>3.4126279236613901</v>
      </c>
      <c r="W53" s="59">
        <v>5.35686373833882</v>
      </c>
      <c r="X53" s="50">
        <v>1.9392201618002001</v>
      </c>
      <c r="Y53" s="72" t="s">
        <v>49</v>
      </c>
      <c r="Z53" s="50" t="s">
        <v>235</v>
      </c>
      <c r="AA53" s="59">
        <v>4.9585166052230303</v>
      </c>
      <c r="AB53" s="50">
        <v>3.65324694331157</v>
      </c>
      <c r="AC53" s="59">
        <v>15.4308617707071</v>
      </c>
      <c r="AD53" s="50">
        <v>6.1807759787390202</v>
      </c>
      <c r="AE53" s="59">
        <v>33.824731143987698</v>
      </c>
      <c r="AF53" s="50">
        <v>8.2835852776122607</v>
      </c>
      <c r="AG53" s="59">
        <v>40.316581231448701</v>
      </c>
      <c r="AH53" s="50">
        <v>9.5915215781858798</v>
      </c>
      <c r="AI53" s="59">
        <v>5.2886941100751397</v>
      </c>
      <c r="AJ53" s="50">
        <v>4.5910320866588199</v>
      </c>
      <c r="AK53" s="72" t="s">
        <v>49</v>
      </c>
      <c r="AL53" s="50" t="s">
        <v>235</v>
      </c>
      <c r="AM53" s="59">
        <v>1.3924185717708399</v>
      </c>
      <c r="AN53" s="50">
        <v>1.0669883796256201</v>
      </c>
      <c r="AO53" s="59">
        <v>16.612926585241901</v>
      </c>
      <c r="AP53" s="50">
        <v>6.3862638420418598</v>
      </c>
      <c r="AQ53" s="59">
        <v>29.974695072433999</v>
      </c>
      <c r="AR53" s="50">
        <v>9.7189509038879702</v>
      </c>
      <c r="AS53" s="59">
        <v>44.287462839245599</v>
      </c>
      <c r="AT53" s="50">
        <v>9.3261926742173493</v>
      </c>
      <c r="AU53" s="59">
        <v>7.7324969313076304</v>
      </c>
      <c r="AV53" s="50">
        <v>5.5184432350080304</v>
      </c>
      <c r="AW53" s="72" t="s">
        <v>49</v>
      </c>
      <c r="AX53" s="50" t="s">
        <v>235</v>
      </c>
      <c r="AY53" s="43"/>
      <c r="AZ53" s="43"/>
      <c r="BA53" s="43"/>
      <c r="BB53" s="43"/>
      <c r="BC53" s="43"/>
      <c r="BD53" s="43"/>
      <c r="BE53" s="43"/>
      <c r="BF53" s="43"/>
      <c r="BG53" s="43"/>
      <c r="BH53" s="43"/>
      <c r="BI53" s="43"/>
      <c r="BJ53" s="43"/>
      <c r="BK53" s="43"/>
      <c r="BL53" s="43"/>
      <c r="BM53" s="43"/>
      <c r="BN53" s="43"/>
      <c r="BO53" s="43"/>
      <c r="BP53" s="43"/>
      <c r="BQ53" s="43"/>
      <c r="BR53" s="43"/>
      <c r="BS53" s="43"/>
    </row>
    <row r="54" spans="1:71" ht="12.75" customHeight="1" thickBot="1">
      <c r="B54" s="75" t="s">
        <v>195</v>
      </c>
      <c r="C54" s="74">
        <v>1.16303644290801</v>
      </c>
      <c r="D54" s="73">
        <v>0.218061759802788</v>
      </c>
      <c r="E54" s="74">
        <v>7.0062121900161696</v>
      </c>
      <c r="F54" s="73">
        <v>0.54991081666033403</v>
      </c>
      <c r="G54" s="74">
        <v>28.449976236393098</v>
      </c>
      <c r="H54" s="73">
        <v>0.79419102357076099</v>
      </c>
      <c r="I54" s="74">
        <v>44.283099032924603</v>
      </c>
      <c r="J54" s="73">
        <v>0.85253700223738305</v>
      </c>
      <c r="K54" s="74">
        <v>17.576061451890698</v>
      </c>
      <c r="L54" s="73">
        <v>0.698988477284605</v>
      </c>
      <c r="M54" s="74">
        <v>1.52161464586738</v>
      </c>
      <c r="N54" s="73">
        <v>0.246024375622834</v>
      </c>
      <c r="O54" s="76" t="s">
        <v>236</v>
      </c>
      <c r="P54" s="73" t="s">
        <v>235</v>
      </c>
      <c r="Q54" s="76" t="s">
        <v>236</v>
      </c>
      <c r="R54" s="73" t="s">
        <v>235</v>
      </c>
      <c r="S54" s="76" t="s">
        <v>236</v>
      </c>
      <c r="T54" s="73" t="s">
        <v>235</v>
      </c>
      <c r="U54" s="76" t="s">
        <v>236</v>
      </c>
      <c r="V54" s="73" t="s">
        <v>235</v>
      </c>
      <c r="W54" s="76" t="s">
        <v>236</v>
      </c>
      <c r="X54" s="73" t="s">
        <v>235</v>
      </c>
      <c r="Y54" s="76" t="s">
        <v>236</v>
      </c>
      <c r="Z54" s="73" t="s">
        <v>235</v>
      </c>
      <c r="AA54" s="76" t="s">
        <v>236</v>
      </c>
      <c r="AB54" s="73" t="s">
        <v>235</v>
      </c>
      <c r="AC54" s="76" t="s">
        <v>236</v>
      </c>
      <c r="AD54" s="73" t="s">
        <v>235</v>
      </c>
      <c r="AE54" s="76" t="s">
        <v>236</v>
      </c>
      <c r="AF54" s="73" t="s">
        <v>235</v>
      </c>
      <c r="AG54" s="76" t="s">
        <v>236</v>
      </c>
      <c r="AH54" s="73" t="s">
        <v>235</v>
      </c>
      <c r="AI54" s="76" t="s">
        <v>236</v>
      </c>
      <c r="AJ54" s="73" t="s">
        <v>235</v>
      </c>
      <c r="AK54" s="76" t="s">
        <v>236</v>
      </c>
      <c r="AL54" s="73" t="s">
        <v>235</v>
      </c>
      <c r="AM54" s="76" t="s">
        <v>236</v>
      </c>
      <c r="AN54" s="73" t="s">
        <v>235</v>
      </c>
      <c r="AO54" s="76" t="s">
        <v>236</v>
      </c>
      <c r="AP54" s="73" t="s">
        <v>235</v>
      </c>
      <c r="AQ54" s="76" t="s">
        <v>236</v>
      </c>
      <c r="AR54" s="73" t="s">
        <v>235</v>
      </c>
      <c r="AS54" s="76" t="s">
        <v>236</v>
      </c>
      <c r="AT54" s="73" t="s">
        <v>235</v>
      </c>
      <c r="AU54" s="76" t="s">
        <v>236</v>
      </c>
      <c r="AV54" s="73" t="s">
        <v>235</v>
      </c>
      <c r="AW54" s="76" t="s">
        <v>236</v>
      </c>
      <c r="AX54" s="73" t="s">
        <v>235</v>
      </c>
    </row>
    <row r="55" spans="1:71" s="44" customFormat="1" ht="12.75" customHeight="1" thickBot="1">
      <c r="A55" s="43"/>
      <c r="B55" s="60" t="s">
        <v>14</v>
      </c>
      <c r="C55" s="61" t="s">
        <v>260</v>
      </c>
      <c r="D55" s="50">
        <v>0.35251036750655401</v>
      </c>
      <c r="E55" s="61" t="s">
        <v>283</v>
      </c>
      <c r="F55" s="50">
        <v>0.88863297912180905</v>
      </c>
      <c r="G55" s="61" t="s">
        <v>282</v>
      </c>
      <c r="H55" s="50">
        <v>1.1705200555706901</v>
      </c>
      <c r="I55" s="61" t="s">
        <v>281</v>
      </c>
      <c r="J55" s="50">
        <v>1.0447658278077701</v>
      </c>
      <c r="K55" s="61" t="s">
        <v>280</v>
      </c>
      <c r="L55" s="50">
        <v>0.54575180328633799</v>
      </c>
      <c r="M55" s="72" t="s">
        <v>237</v>
      </c>
      <c r="N55" s="50" t="s">
        <v>235</v>
      </c>
      <c r="O55" s="72" t="s">
        <v>237</v>
      </c>
      <c r="P55" s="50" t="s">
        <v>235</v>
      </c>
      <c r="Q55" s="72" t="s">
        <v>237</v>
      </c>
      <c r="R55" s="50" t="s">
        <v>235</v>
      </c>
      <c r="S55" s="72" t="s">
        <v>237</v>
      </c>
      <c r="T55" s="50" t="s">
        <v>235</v>
      </c>
      <c r="U55" s="72" t="s">
        <v>237</v>
      </c>
      <c r="V55" s="50" t="s">
        <v>235</v>
      </c>
      <c r="W55" s="72" t="s">
        <v>237</v>
      </c>
      <c r="X55" s="50" t="s">
        <v>235</v>
      </c>
      <c r="Y55" s="72" t="s">
        <v>237</v>
      </c>
      <c r="Z55" s="50" t="s">
        <v>235</v>
      </c>
      <c r="AA55" s="61" t="s">
        <v>279</v>
      </c>
      <c r="AB55" s="50">
        <v>1.6082261919482299</v>
      </c>
      <c r="AC55" s="61" t="s">
        <v>278</v>
      </c>
      <c r="AD55" s="50">
        <v>2.8939946186851002</v>
      </c>
      <c r="AE55" s="61" t="s">
        <v>277</v>
      </c>
      <c r="AF55" s="50">
        <v>4.0919391565959904</v>
      </c>
      <c r="AG55" s="61" t="s">
        <v>276</v>
      </c>
      <c r="AH55" s="50">
        <v>3.8033255741440199</v>
      </c>
      <c r="AI55" s="61" t="s">
        <v>275</v>
      </c>
      <c r="AJ55" s="50">
        <v>2.2237747535888199</v>
      </c>
      <c r="AK55" s="72" t="s">
        <v>237</v>
      </c>
      <c r="AL55" s="50" t="s">
        <v>235</v>
      </c>
      <c r="AM55" s="61" t="s">
        <v>274</v>
      </c>
      <c r="AN55" s="50">
        <v>3.3759408534078301</v>
      </c>
      <c r="AO55" s="61" t="s">
        <v>273</v>
      </c>
      <c r="AP55" s="50">
        <v>3.4688368034731001</v>
      </c>
      <c r="AQ55" s="61" t="s">
        <v>272</v>
      </c>
      <c r="AR55" s="50">
        <v>5.8213481643365803</v>
      </c>
      <c r="AS55" s="61" t="s">
        <v>271</v>
      </c>
      <c r="AT55" s="50">
        <v>4.5990485212860897</v>
      </c>
      <c r="AU55" s="61" t="s">
        <v>270</v>
      </c>
      <c r="AV55" s="50">
        <v>2.64865946454151</v>
      </c>
      <c r="AW55" s="61" t="s">
        <v>240</v>
      </c>
      <c r="AX55" s="50">
        <v>0.885032765163839</v>
      </c>
      <c r="AY55" s="43"/>
      <c r="AZ55" s="43"/>
      <c r="BA55" s="43"/>
      <c r="BB55" s="43"/>
      <c r="BC55" s="43"/>
      <c r="BD55" s="43"/>
      <c r="BE55" s="43"/>
      <c r="BF55" s="43"/>
      <c r="BG55" s="43"/>
      <c r="BH55" s="43"/>
      <c r="BI55" s="43"/>
      <c r="BJ55" s="43"/>
      <c r="BK55" s="43"/>
      <c r="BL55" s="43"/>
      <c r="BM55" s="43"/>
      <c r="BN55" s="43"/>
      <c r="BO55" s="43"/>
      <c r="BP55" s="43"/>
      <c r="BQ55" s="43"/>
      <c r="BR55" s="43"/>
      <c r="BS55" s="43"/>
    </row>
    <row r="56" spans="1:71" ht="12.75" customHeight="1" thickBot="1">
      <c r="B56" s="75" t="s">
        <v>13</v>
      </c>
      <c r="C56" s="74">
        <v>3.9855312116000601</v>
      </c>
      <c r="D56" s="73">
        <v>0.31376409699893798</v>
      </c>
      <c r="E56" s="74">
        <v>14.5683475431921</v>
      </c>
      <c r="F56" s="73">
        <v>0.58719259736107399</v>
      </c>
      <c r="G56" s="74">
        <v>39.454726679954597</v>
      </c>
      <c r="H56" s="73">
        <v>1.0334072056984001</v>
      </c>
      <c r="I56" s="74">
        <v>35.064217028929903</v>
      </c>
      <c r="J56" s="73">
        <v>0.92929521187094399</v>
      </c>
      <c r="K56" s="74">
        <v>6.6959689333384302</v>
      </c>
      <c r="L56" s="73">
        <v>0.55218975324691499</v>
      </c>
      <c r="M56" s="76" t="s">
        <v>49</v>
      </c>
      <c r="N56" s="73" t="s">
        <v>235</v>
      </c>
      <c r="O56" s="76" t="s">
        <v>236</v>
      </c>
      <c r="P56" s="73" t="s">
        <v>235</v>
      </c>
      <c r="Q56" s="76" t="s">
        <v>236</v>
      </c>
      <c r="R56" s="73" t="s">
        <v>235</v>
      </c>
      <c r="S56" s="76" t="s">
        <v>236</v>
      </c>
      <c r="T56" s="73" t="s">
        <v>235</v>
      </c>
      <c r="U56" s="76" t="s">
        <v>236</v>
      </c>
      <c r="V56" s="73" t="s">
        <v>235</v>
      </c>
      <c r="W56" s="76" t="s">
        <v>236</v>
      </c>
      <c r="X56" s="73" t="s">
        <v>235</v>
      </c>
      <c r="Y56" s="76" t="s">
        <v>236</v>
      </c>
      <c r="Z56" s="73" t="s">
        <v>235</v>
      </c>
      <c r="AA56" s="76" t="s">
        <v>236</v>
      </c>
      <c r="AB56" s="73" t="s">
        <v>235</v>
      </c>
      <c r="AC56" s="76" t="s">
        <v>236</v>
      </c>
      <c r="AD56" s="73" t="s">
        <v>235</v>
      </c>
      <c r="AE56" s="76" t="s">
        <v>236</v>
      </c>
      <c r="AF56" s="73" t="s">
        <v>235</v>
      </c>
      <c r="AG56" s="76" t="s">
        <v>236</v>
      </c>
      <c r="AH56" s="73" t="s">
        <v>235</v>
      </c>
      <c r="AI56" s="76" t="s">
        <v>236</v>
      </c>
      <c r="AJ56" s="73" t="s">
        <v>235</v>
      </c>
      <c r="AK56" s="76" t="s">
        <v>236</v>
      </c>
      <c r="AL56" s="73" t="s">
        <v>235</v>
      </c>
      <c r="AM56" s="76" t="s">
        <v>236</v>
      </c>
      <c r="AN56" s="73" t="s">
        <v>235</v>
      </c>
      <c r="AO56" s="76" t="s">
        <v>236</v>
      </c>
      <c r="AP56" s="73" t="s">
        <v>235</v>
      </c>
      <c r="AQ56" s="76" t="s">
        <v>236</v>
      </c>
      <c r="AR56" s="73" t="s">
        <v>235</v>
      </c>
      <c r="AS56" s="76" t="s">
        <v>236</v>
      </c>
      <c r="AT56" s="73" t="s">
        <v>235</v>
      </c>
      <c r="AU56" s="76" t="s">
        <v>236</v>
      </c>
      <c r="AV56" s="73" t="s">
        <v>235</v>
      </c>
      <c r="AW56" s="76" t="s">
        <v>236</v>
      </c>
      <c r="AX56" s="73" t="s">
        <v>235</v>
      </c>
    </row>
    <row r="57" spans="1:71" s="44" customFormat="1" ht="12.75" customHeight="1" thickBot="1">
      <c r="A57" s="43"/>
      <c r="B57" s="60" t="s">
        <v>10</v>
      </c>
      <c r="C57" s="59">
        <v>2.9347572137516602</v>
      </c>
      <c r="D57" s="50">
        <v>0.40182361200359901</v>
      </c>
      <c r="E57" s="59">
        <v>12.039738327021199</v>
      </c>
      <c r="F57" s="50">
        <v>0.73892132378181197</v>
      </c>
      <c r="G57" s="59">
        <v>30.961555312532301</v>
      </c>
      <c r="H57" s="50">
        <v>0.96648784336732596</v>
      </c>
      <c r="I57" s="59">
        <v>38.0631707556404</v>
      </c>
      <c r="J57" s="50">
        <v>1.00656782705669</v>
      </c>
      <c r="K57" s="59">
        <v>14.608262684672701</v>
      </c>
      <c r="L57" s="50">
        <v>0.73645922694461696</v>
      </c>
      <c r="M57" s="59">
        <v>1.3925157063817699</v>
      </c>
      <c r="N57" s="50">
        <v>0.22259677222395399</v>
      </c>
      <c r="O57" s="59">
        <v>8.6908830786227007</v>
      </c>
      <c r="P57" s="50">
        <v>3.7456610954175802</v>
      </c>
      <c r="Q57" s="59">
        <v>18.960789834636401</v>
      </c>
      <c r="R57" s="50">
        <v>5.3847681600691297</v>
      </c>
      <c r="S57" s="59">
        <v>44.534420807818201</v>
      </c>
      <c r="T57" s="50">
        <v>6.7884799143747498</v>
      </c>
      <c r="U57" s="59">
        <v>20.326447974558501</v>
      </c>
      <c r="V57" s="50">
        <v>5.4118226623341403</v>
      </c>
      <c r="W57" s="59">
        <v>6.5855013643825204</v>
      </c>
      <c r="X57" s="50">
        <v>3.7153773207452399</v>
      </c>
      <c r="Y57" s="59">
        <v>0.90195693998169701</v>
      </c>
      <c r="Z57" s="50">
        <v>0.78603958617103498</v>
      </c>
      <c r="AA57" s="59">
        <v>7.1363784251570204</v>
      </c>
      <c r="AB57" s="50">
        <v>3.34095917386108</v>
      </c>
      <c r="AC57" s="59">
        <v>18.3801716525746</v>
      </c>
      <c r="AD57" s="50">
        <v>4.2960354323651799</v>
      </c>
      <c r="AE57" s="59">
        <v>31.868800995672402</v>
      </c>
      <c r="AF57" s="50">
        <v>5.3862383705391403</v>
      </c>
      <c r="AG57" s="59">
        <v>31.976940427917299</v>
      </c>
      <c r="AH57" s="50">
        <v>5.3880516038080204</v>
      </c>
      <c r="AI57" s="59">
        <v>10.0460357758478</v>
      </c>
      <c r="AJ57" s="50">
        <v>3.3693251619934301</v>
      </c>
      <c r="AK57" s="59">
        <v>0.59167272283085703</v>
      </c>
      <c r="AL57" s="50">
        <v>0.59587444873960804</v>
      </c>
      <c r="AM57" s="59">
        <v>15.941454642627299</v>
      </c>
      <c r="AN57" s="50">
        <v>2.2396254171679901</v>
      </c>
      <c r="AO57" s="59">
        <v>28.406380160463598</v>
      </c>
      <c r="AP57" s="50">
        <v>2.8765635637772</v>
      </c>
      <c r="AQ57" s="59">
        <v>32.841363962482298</v>
      </c>
      <c r="AR57" s="50">
        <v>2.8833541799355298</v>
      </c>
      <c r="AS57" s="59">
        <v>18.079011816790899</v>
      </c>
      <c r="AT57" s="50">
        <v>2.4766963539032498</v>
      </c>
      <c r="AU57" s="59">
        <v>4.18169670962269</v>
      </c>
      <c r="AV57" s="50">
        <v>1.13678329132605</v>
      </c>
      <c r="AW57" s="59">
        <v>0.55009270801319998</v>
      </c>
      <c r="AX57" s="50">
        <v>0.408239774833769</v>
      </c>
      <c r="AY57" s="43"/>
      <c r="AZ57" s="43"/>
      <c r="BA57" s="43"/>
      <c r="BB57" s="43"/>
      <c r="BC57" s="43"/>
      <c r="BD57" s="43"/>
      <c r="BE57" s="43"/>
      <c r="BF57" s="43"/>
      <c r="BG57" s="43"/>
      <c r="BH57" s="43"/>
      <c r="BI57" s="43"/>
      <c r="BJ57" s="43"/>
      <c r="BK57" s="43"/>
      <c r="BL57" s="43"/>
      <c r="BM57" s="43"/>
      <c r="BN57" s="43"/>
      <c r="BO57" s="43"/>
      <c r="BP57" s="43"/>
      <c r="BQ57" s="43"/>
      <c r="BR57" s="43"/>
      <c r="BS57" s="43"/>
    </row>
    <row r="58" spans="1:71" ht="12.75" customHeight="1" thickBot="1">
      <c r="B58" s="75" t="s">
        <v>22</v>
      </c>
      <c r="C58" s="74">
        <v>1.6770631026962799</v>
      </c>
      <c r="D58" s="73">
        <v>0.24071883244698</v>
      </c>
      <c r="E58" s="74">
        <v>9.0625399911103202</v>
      </c>
      <c r="F58" s="73">
        <v>0.577015231312896</v>
      </c>
      <c r="G58" s="74">
        <v>29.511506003850101</v>
      </c>
      <c r="H58" s="73">
        <v>0.83760240849206202</v>
      </c>
      <c r="I58" s="74">
        <v>40.603241933335703</v>
      </c>
      <c r="J58" s="73">
        <v>0.86144012110266699</v>
      </c>
      <c r="K58" s="74">
        <v>17.247723833294302</v>
      </c>
      <c r="L58" s="73">
        <v>0.77795671817190604</v>
      </c>
      <c r="M58" s="74">
        <v>1.89792513571331</v>
      </c>
      <c r="N58" s="73">
        <v>0.34323838037648002</v>
      </c>
      <c r="O58" s="76" t="s">
        <v>236</v>
      </c>
      <c r="P58" s="73" t="s">
        <v>235</v>
      </c>
      <c r="Q58" s="76" t="s">
        <v>236</v>
      </c>
      <c r="R58" s="73" t="s">
        <v>235</v>
      </c>
      <c r="S58" s="76" t="s">
        <v>236</v>
      </c>
      <c r="T58" s="73" t="s">
        <v>235</v>
      </c>
      <c r="U58" s="76" t="s">
        <v>236</v>
      </c>
      <c r="V58" s="73" t="s">
        <v>235</v>
      </c>
      <c r="W58" s="76" t="s">
        <v>236</v>
      </c>
      <c r="X58" s="73" t="s">
        <v>235</v>
      </c>
      <c r="Y58" s="76" t="s">
        <v>236</v>
      </c>
      <c r="Z58" s="73" t="s">
        <v>235</v>
      </c>
      <c r="AA58" s="76" t="s">
        <v>236</v>
      </c>
      <c r="AB58" s="73" t="s">
        <v>235</v>
      </c>
      <c r="AC58" s="76" t="s">
        <v>236</v>
      </c>
      <c r="AD58" s="73" t="s">
        <v>235</v>
      </c>
      <c r="AE58" s="76" t="s">
        <v>236</v>
      </c>
      <c r="AF58" s="73" t="s">
        <v>235</v>
      </c>
      <c r="AG58" s="76" t="s">
        <v>236</v>
      </c>
      <c r="AH58" s="73" t="s">
        <v>235</v>
      </c>
      <c r="AI58" s="76" t="s">
        <v>236</v>
      </c>
      <c r="AJ58" s="73" t="s">
        <v>235</v>
      </c>
      <c r="AK58" s="76" t="s">
        <v>236</v>
      </c>
      <c r="AL58" s="73" t="s">
        <v>235</v>
      </c>
      <c r="AM58" s="74">
        <v>22.558305754558699</v>
      </c>
      <c r="AN58" s="73">
        <v>2.1069327284030002</v>
      </c>
      <c r="AO58" s="74">
        <v>19.1649230485488</v>
      </c>
      <c r="AP58" s="73">
        <v>2.39269422324401</v>
      </c>
      <c r="AQ58" s="74">
        <v>26.5210924184173</v>
      </c>
      <c r="AR58" s="73">
        <v>2.3087409996771999</v>
      </c>
      <c r="AS58" s="74">
        <v>22.2222505719635</v>
      </c>
      <c r="AT58" s="73">
        <v>2.2506771189967298</v>
      </c>
      <c r="AU58" s="74">
        <v>8.7441720767790496</v>
      </c>
      <c r="AV58" s="73">
        <v>1.1843217082261801</v>
      </c>
      <c r="AW58" s="74">
        <v>0.78925612973260695</v>
      </c>
      <c r="AX58" s="73">
        <v>0.53784060583826698</v>
      </c>
    </row>
    <row r="59" spans="1:71" s="44" customFormat="1" ht="12.75" customHeight="1" thickBot="1">
      <c r="A59" s="43"/>
      <c r="B59" s="60" t="s">
        <v>9</v>
      </c>
      <c r="C59" s="59">
        <v>4.1294669534869</v>
      </c>
      <c r="D59" s="50">
        <v>0.43148172185949502</v>
      </c>
      <c r="E59" s="59">
        <v>14.1776766597758</v>
      </c>
      <c r="F59" s="50">
        <v>0.74982446760582799</v>
      </c>
      <c r="G59" s="59">
        <v>33.134941084502501</v>
      </c>
      <c r="H59" s="50">
        <v>1.1026742495416999</v>
      </c>
      <c r="I59" s="59">
        <v>34.649037946057199</v>
      </c>
      <c r="J59" s="50">
        <v>1.1050935811540601</v>
      </c>
      <c r="K59" s="59">
        <v>12.217100401063499</v>
      </c>
      <c r="L59" s="50">
        <v>0.76710931217159894</v>
      </c>
      <c r="M59" s="59">
        <v>1.69177695511409</v>
      </c>
      <c r="N59" s="50">
        <v>0.30989569863222699</v>
      </c>
      <c r="O59" s="59">
        <v>5.4549568049367299</v>
      </c>
      <c r="P59" s="50">
        <v>2.2666689392770998</v>
      </c>
      <c r="Q59" s="59">
        <v>14.117055551886599</v>
      </c>
      <c r="R59" s="50">
        <v>3.9869908122013999</v>
      </c>
      <c r="S59" s="59">
        <v>35.074208426677899</v>
      </c>
      <c r="T59" s="50">
        <v>5.9981853091659696</v>
      </c>
      <c r="U59" s="59">
        <v>35.356637576490698</v>
      </c>
      <c r="V59" s="50">
        <v>6.1390251723681404</v>
      </c>
      <c r="W59" s="59">
        <v>9.5664166809926403</v>
      </c>
      <c r="X59" s="50">
        <v>3.8912831369630698</v>
      </c>
      <c r="Y59" s="72" t="s">
        <v>49</v>
      </c>
      <c r="Z59" s="50" t="s">
        <v>235</v>
      </c>
      <c r="AA59" s="59">
        <v>5.1905823149613601</v>
      </c>
      <c r="AB59" s="50">
        <v>1.0887675802832399</v>
      </c>
      <c r="AC59" s="59">
        <v>12.122082975944901</v>
      </c>
      <c r="AD59" s="50">
        <v>1.4814366611202501</v>
      </c>
      <c r="AE59" s="59">
        <v>31.7423851028869</v>
      </c>
      <c r="AF59" s="50">
        <v>2.1161894634620602</v>
      </c>
      <c r="AG59" s="59">
        <v>34.029010706658703</v>
      </c>
      <c r="AH59" s="50">
        <v>2.5180096842255399</v>
      </c>
      <c r="AI59" s="59">
        <v>14.9375026005766</v>
      </c>
      <c r="AJ59" s="50">
        <v>1.70649638546854</v>
      </c>
      <c r="AK59" s="59">
        <v>1.9784362989715201</v>
      </c>
      <c r="AL59" s="50">
        <v>0.83395401854868001</v>
      </c>
      <c r="AM59" s="59">
        <v>14.8571886459008</v>
      </c>
      <c r="AN59" s="50">
        <v>1.3072694634416899</v>
      </c>
      <c r="AO59" s="59">
        <v>19.523017360363301</v>
      </c>
      <c r="AP59" s="50">
        <v>2.1305967385028599</v>
      </c>
      <c r="AQ59" s="59">
        <v>31.189166842955999</v>
      </c>
      <c r="AR59" s="50">
        <v>2.4460447837298398</v>
      </c>
      <c r="AS59" s="59">
        <v>25.060238304958698</v>
      </c>
      <c r="AT59" s="50">
        <v>1.9712241993577599</v>
      </c>
      <c r="AU59" s="59">
        <v>8.4571175480658702</v>
      </c>
      <c r="AV59" s="50">
        <v>1.50159718557038</v>
      </c>
      <c r="AW59" s="59">
        <v>0.91327129775540905</v>
      </c>
      <c r="AX59" s="50">
        <v>0.56426855666082698</v>
      </c>
      <c r="AY59" s="43"/>
      <c r="AZ59" s="43"/>
      <c r="BA59" s="43"/>
      <c r="BB59" s="43"/>
      <c r="BC59" s="43"/>
      <c r="BD59" s="43"/>
      <c r="BE59" s="43"/>
      <c r="BF59" s="43"/>
      <c r="BG59" s="43"/>
      <c r="BH59" s="43"/>
      <c r="BI59" s="43"/>
      <c r="BJ59" s="43"/>
      <c r="BK59" s="43"/>
      <c r="BL59" s="43"/>
      <c r="BM59" s="43"/>
      <c r="BN59" s="43"/>
      <c r="BO59" s="43"/>
      <c r="BP59" s="43"/>
      <c r="BQ59" s="43"/>
      <c r="BR59" s="43"/>
      <c r="BS59" s="43"/>
    </row>
    <row r="60" spans="1:71" ht="12.75" customHeight="1" thickBot="1">
      <c r="B60" s="75" t="s">
        <v>11</v>
      </c>
      <c r="C60" s="74">
        <v>1.5501813356567</v>
      </c>
      <c r="D60" s="73">
        <v>0.24818558177446201</v>
      </c>
      <c r="E60" s="74">
        <v>9.1636601215502491</v>
      </c>
      <c r="F60" s="73">
        <v>0.64182616762529499</v>
      </c>
      <c r="G60" s="74">
        <v>33.556925420698299</v>
      </c>
      <c r="H60" s="73">
        <v>0.95081422217424205</v>
      </c>
      <c r="I60" s="74">
        <v>40.5254738234405</v>
      </c>
      <c r="J60" s="73">
        <v>1.1279501992162499</v>
      </c>
      <c r="K60" s="74">
        <v>13.9948204565649</v>
      </c>
      <c r="L60" s="73">
        <v>0.687642612528784</v>
      </c>
      <c r="M60" s="74">
        <v>1.2089388420893901</v>
      </c>
      <c r="N60" s="73">
        <v>0.20893610045560199</v>
      </c>
      <c r="O60" s="74">
        <v>6.5855690939618503</v>
      </c>
      <c r="P60" s="73">
        <v>3.91007189852869</v>
      </c>
      <c r="Q60" s="74">
        <v>20.701091899252202</v>
      </c>
      <c r="R60" s="73">
        <v>5.4570856064262001</v>
      </c>
      <c r="S60" s="74">
        <v>41.095876690516903</v>
      </c>
      <c r="T60" s="73">
        <v>6.4450519665141197</v>
      </c>
      <c r="U60" s="74">
        <v>27.180772906761199</v>
      </c>
      <c r="V60" s="73">
        <v>4.6370996173869097</v>
      </c>
      <c r="W60" s="74">
        <v>4.1921790145467099</v>
      </c>
      <c r="X60" s="73">
        <v>2.3215420757489702</v>
      </c>
      <c r="Y60" s="76" t="s">
        <v>49</v>
      </c>
      <c r="Z60" s="73" t="s">
        <v>235</v>
      </c>
      <c r="AA60" s="74">
        <v>3.0727315922288501</v>
      </c>
      <c r="AB60" s="73">
        <v>1.7043005496969801</v>
      </c>
      <c r="AC60" s="74">
        <v>10.6815795847707</v>
      </c>
      <c r="AD60" s="73">
        <v>2.8773047188385998</v>
      </c>
      <c r="AE60" s="74">
        <v>26.950217223383799</v>
      </c>
      <c r="AF60" s="73">
        <v>4.3006510414050201</v>
      </c>
      <c r="AG60" s="74">
        <v>38.354401168491499</v>
      </c>
      <c r="AH60" s="73">
        <v>5.1982829517485003</v>
      </c>
      <c r="AI60" s="74">
        <v>18.620348186944</v>
      </c>
      <c r="AJ60" s="73">
        <v>3.3134417227831898</v>
      </c>
      <c r="AK60" s="74">
        <v>2.32072224418111</v>
      </c>
      <c r="AL60" s="73">
        <v>1.4378045495907299</v>
      </c>
      <c r="AM60" s="74">
        <v>16.003071372065101</v>
      </c>
      <c r="AN60" s="73">
        <v>1.9404254306545199</v>
      </c>
      <c r="AO60" s="74">
        <v>22.3315959060821</v>
      </c>
      <c r="AP60" s="73">
        <v>2.30754730482496</v>
      </c>
      <c r="AQ60" s="74">
        <v>36.2250932556463</v>
      </c>
      <c r="AR60" s="73">
        <v>2.5655895703150802</v>
      </c>
      <c r="AS60" s="74">
        <v>21.429995568736501</v>
      </c>
      <c r="AT60" s="73">
        <v>2.2879733426923301</v>
      </c>
      <c r="AU60" s="74">
        <v>3.8448335598340799</v>
      </c>
      <c r="AV60" s="73">
        <v>1.2650453755561</v>
      </c>
      <c r="AW60" s="76" t="s">
        <v>49</v>
      </c>
      <c r="AX60" s="73" t="s">
        <v>235</v>
      </c>
    </row>
    <row r="61" spans="1:71" s="44" customFormat="1" ht="12.75" customHeight="1" thickBot="1">
      <c r="A61" s="43"/>
      <c r="B61" s="60" t="s">
        <v>196</v>
      </c>
      <c r="C61" s="59">
        <v>1.59272393895543</v>
      </c>
      <c r="D61" s="50">
        <v>0.203023837849586</v>
      </c>
      <c r="E61" s="59">
        <v>8.0536977884114993</v>
      </c>
      <c r="F61" s="50">
        <v>0.56847884453391395</v>
      </c>
      <c r="G61" s="59">
        <v>28.182411507374098</v>
      </c>
      <c r="H61" s="50">
        <v>0.84842502718401103</v>
      </c>
      <c r="I61" s="59">
        <v>43.116004719856498</v>
      </c>
      <c r="J61" s="50">
        <v>0.98606834923228004</v>
      </c>
      <c r="K61" s="59">
        <v>17.546610524304899</v>
      </c>
      <c r="L61" s="50">
        <v>0.76292945623979602</v>
      </c>
      <c r="M61" s="59">
        <v>1.5085515210975899</v>
      </c>
      <c r="N61" s="50">
        <v>0.25006308038253999</v>
      </c>
      <c r="O61" s="72" t="s">
        <v>236</v>
      </c>
      <c r="P61" s="50" t="s">
        <v>235</v>
      </c>
      <c r="Q61" s="72" t="s">
        <v>236</v>
      </c>
      <c r="R61" s="50" t="s">
        <v>235</v>
      </c>
      <c r="S61" s="72" t="s">
        <v>236</v>
      </c>
      <c r="T61" s="50" t="s">
        <v>235</v>
      </c>
      <c r="U61" s="72" t="s">
        <v>236</v>
      </c>
      <c r="V61" s="50" t="s">
        <v>235</v>
      </c>
      <c r="W61" s="72" t="s">
        <v>236</v>
      </c>
      <c r="X61" s="50" t="s">
        <v>235</v>
      </c>
      <c r="Y61" s="72" t="s">
        <v>236</v>
      </c>
      <c r="Z61" s="50" t="s">
        <v>235</v>
      </c>
      <c r="AA61" s="59">
        <v>8.5715598233734198</v>
      </c>
      <c r="AB61" s="50">
        <v>3.06416802682031</v>
      </c>
      <c r="AC61" s="59">
        <v>16.615522786473299</v>
      </c>
      <c r="AD61" s="50">
        <v>3.9304792389148799</v>
      </c>
      <c r="AE61" s="59">
        <v>32.5339056653483</v>
      </c>
      <c r="AF61" s="50">
        <v>5.0498333353409599</v>
      </c>
      <c r="AG61" s="59">
        <v>29.868117031645198</v>
      </c>
      <c r="AH61" s="50">
        <v>5.9177711215907998</v>
      </c>
      <c r="AI61" s="59">
        <v>11.7558432714301</v>
      </c>
      <c r="AJ61" s="50">
        <v>3.7852534988948898</v>
      </c>
      <c r="AK61" s="59">
        <v>0.65505142172969999</v>
      </c>
      <c r="AL61" s="50">
        <v>0.78623091160334002</v>
      </c>
      <c r="AM61" s="59">
        <v>19.311017321460099</v>
      </c>
      <c r="AN61" s="50">
        <v>2.5739954154434299</v>
      </c>
      <c r="AO61" s="59">
        <v>23.674995435707199</v>
      </c>
      <c r="AP61" s="50">
        <v>2.8486183350392902</v>
      </c>
      <c r="AQ61" s="59">
        <v>31.628338942212199</v>
      </c>
      <c r="AR61" s="50">
        <v>3.5839595981799701</v>
      </c>
      <c r="AS61" s="59">
        <v>20.290491162749699</v>
      </c>
      <c r="AT61" s="50">
        <v>2.8834609470027099</v>
      </c>
      <c r="AU61" s="59">
        <v>4.6238976425729899</v>
      </c>
      <c r="AV61" s="50">
        <v>1.4906300913680699</v>
      </c>
      <c r="AW61" s="72" t="s">
        <v>49</v>
      </c>
      <c r="AX61" s="50" t="s">
        <v>235</v>
      </c>
      <c r="AY61" s="43"/>
      <c r="AZ61" s="43"/>
      <c r="BA61" s="43"/>
      <c r="BB61" s="43"/>
      <c r="BC61" s="43"/>
      <c r="BD61" s="43"/>
      <c r="BE61" s="43"/>
      <c r="BF61" s="43"/>
      <c r="BG61" s="43"/>
      <c r="BH61" s="43"/>
      <c r="BI61" s="43"/>
      <c r="BJ61" s="43"/>
      <c r="BK61" s="43"/>
      <c r="BL61" s="43"/>
      <c r="BM61" s="43"/>
      <c r="BN61" s="43"/>
      <c r="BO61" s="43"/>
      <c r="BP61" s="43"/>
      <c r="BQ61" s="43"/>
      <c r="BR61" s="43"/>
      <c r="BS61" s="43"/>
    </row>
    <row r="62" spans="1:71" ht="12.75" customHeight="1" thickBot="1">
      <c r="B62" s="75" t="s">
        <v>18</v>
      </c>
      <c r="C62" s="74">
        <v>2.0901476376505501</v>
      </c>
      <c r="D62" s="73">
        <v>0.22493834055414699</v>
      </c>
      <c r="E62" s="74">
        <v>11.067622203999401</v>
      </c>
      <c r="F62" s="73">
        <v>0.50801109124274402</v>
      </c>
      <c r="G62" s="74">
        <v>35.4606977982694</v>
      </c>
      <c r="H62" s="73">
        <v>0.64608134485561097</v>
      </c>
      <c r="I62" s="74">
        <v>39.366542230357297</v>
      </c>
      <c r="J62" s="73">
        <v>0.66882065274687796</v>
      </c>
      <c r="K62" s="74">
        <v>11.1950546192458</v>
      </c>
      <c r="L62" s="73">
        <v>0.41317597588960298</v>
      </c>
      <c r="M62" s="74">
        <v>0.819935510477528</v>
      </c>
      <c r="N62" s="73">
        <v>0.17619602268978099</v>
      </c>
      <c r="O62" s="74">
        <v>4.12694834745127</v>
      </c>
      <c r="P62" s="73">
        <v>1.9266539052471401</v>
      </c>
      <c r="Q62" s="74">
        <v>11.969472211407901</v>
      </c>
      <c r="R62" s="73">
        <v>3.0726669292580402</v>
      </c>
      <c r="S62" s="74">
        <v>35.871284025377498</v>
      </c>
      <c r="T62" s="73">
        <v>5.9822010820804401</v>
      </c>
      <c r="U62" s="74">
        <v>38.206190400623903</v>
      </c>
      <c r="V62" s="73">
        <v>6.8989125274247103</v>
      </c>
      <c r="W62" s="74">
        <v>8.8640366105025805</v>
      </c>
      <c r="X62" s="73">
        <v>3.9680154542593198</v>
      </c>
      <c r="Y62" s="74">
        <v>0.96206840463683496</v>
      </c>
      <c r="Z62" s="73">
        <v>1.4878642895477601</v>
      </c>
      <c r="AA62" s="74">
        <v>3.69718541658973</v>
      </c>
      <c r="AB62" s="73">
        <v>0.75891104547504595</v>
      </c>
      <c r="AC62" s="74">
        <v>17.132033420479399</v>
      </c>
      <c r="AD62" s="73">
        <v>1.71323448834848</v>
      </c>
      <c r="AE62" s="74">
        <v>42.266235674678597</v>
      </c>
      <c r="AF62" s="73">
        <v>2.02355190256357</v>
      </c>
      <c r="AG62" s="74">
        <v>30.911233204982</v>
      </c>
      <c r="AH62" s="73">
        <v>1.9275220252107701</v>
      </c>
      <c r="AI62" s="74">
        <v>5.6572091339633497</v>
      </c>
      <c r="AJ62" s="73">
        <v>1.04614205823119</v>
      </c>
      <c r="AK62" s="76" t="s">
        <v>49</v>
      </c>
      <c r="AL62" s="73" t="s">
        <v>235</v>
      </c>
      <c r="AM62" s="74">
        <v>3.2441584197203199</v>
      </c>
      <c r="AN62" s="73">
        <v>2.16949625598633</v>
      </c>
      <c r="AO62" s="74">
        <v>20.078057451899799</v>
      </c>
      <c r="AP62" s="73">
        <v>4.3544401245681401</v>
      </c>
      <c r="AQ62" s="74">
        <v>42.325482322961101</v>
      </c>
      <c r="AR62" s="73">
        <v>5.8110080086356204</v>
      </c>
      <c r="AS62" s="74">
        <v>25.918212789560702</v>
      </c>
      <c r="AT62" s="73">
        <v>4.5443350541623104</v>
      </c>
      <c r="AU62" s="74">
        <v>6.7538506036231301</v>
      </c>
      <c r="AV62" s="73">
        <v>2.7586715271573001</v>
      </c>
      <c r="AW62" s="74">
        <v>1.6802384122349101</v>
      </c>
      <c r="AX62" s="73">
        <v>1.6158523229546</v>
      </c>
    </row>
    <row r="63" spans="1:71" s="44" customFormat="1" ht="12.75" customHeight="1" thickBot="1">
      <c r="A63" s="43"/>
      <c r="B63" s="179"/>
      <c r="C63" s="45"/>
      <c r="D63" s="46"/>
      <c r="E63" s="45"/>
      <c r="F63" s="46"/>
      <c r="G63" s="45"/>
      <c r="H63" s="46"/>
      <c r="I63" s="45"/>
      <c r="J63" s="46"/>
      <c r="K63" s="45"/>
      <c r="L63" s="46"/>
      <c r="M63" s="45"/>
      <c r="N63" s="46"/>
      <c r="O63" s="45"/>
      <c r="P63" s="46"/>
      <c r="Q63" s="45"/>
      <c r="R63" s="46"/>
      <c r="S63" s="45"/>
      <c r="T63" s="46"/>
      <c r="U63" s="45"/>
      <c r="V63" s="46"/>
      <c r="W63" s="45"/>
      <c r="X63" s="46"/>
      <c r="Y63" s="45"/>
      <c r="Z63" s="46"/>
      <c r="AA63" s="45"/>
      <c r="AB63" s="46"/>
      <c r="AC63" s="45"/>
      <c r="AD63" s="46"/>
      <c r="AE63" s="45"/>
      <c r="AF63" s="46"/>
      <c r="AG63" s="45"/>
      <c r="AH63" s="46"/>
      <c r="AI63" s="45"/>
      <c r="AJ63" s="46"/>
      <c r="AK63" s="45"/>
      <c r="AL63" s="46"/>
      <c r="AM63" s="45"/>
      <c r="AN63" s="46"/>
      <c r="AO63" s="45"/>
      <c r="AP63" s="46"/>
      <c r="AQ63" s="45"/>
      <c r="AR63" s="46"/>
      <c r="AS63" s="45"/>
      <c r="AT63" s="46"/>
      <c r="AU63" s="45"/>
      <c r="AV63" s="46"/>
      <c r="AW63" s="45"/>
      <c r="AX63" s="46"/>
      <c r="AY63" s="43"/>
      <c r="AZ63" s="43"/>
      <c r="BA63" s="43"/>
      <c r="BB63" s="43"/>
      <c r="BC63" s="43"/>
      <c r="BD63" s="43"/>
      <c r="BE63" s="43"/>
      <c r="BF63" s="43"/>
      <c r="BG63" s="43"/>
      <c r="BH63" s="43"/>
      <c r="BI63" s="43"/>
      <c r="BJ63" s="43"/>
      <c r="BK63" s="43"/>
      <c r="BL63" s="43"/>
      <c r="BM63" s="43"/>
      <c r="BN63" s="43"/>
      <c r="BO63" s="43"/>
      <c r="BP63" s="43"/>
      <c r="BQ63" s="43"/>
      <c r="BR63" s="43"/>
      <c r="BS63" s="43"/>
    </row>
  </sheetData>
  <mergeCells count="8">
    <mergeCell ref="AA7:AL7"/>
    <mergeCell ref="AM7:AX7"/>
    <mergeCell ref="C37:N37"/>
    <mergeCell ref="O37:Z37"/>
    <mergeCell ref="AA37:AL37"/>
    <mergeCell ref="AM37:AX37"/>
    <mergeCell ref="C7:N7"/>
    <mergeCell ref="O7:Z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M29"/>
  <sheetViews>
    <sheetView showGridLines="0" zoomScale="90" zoomScaleNormal="90" workbookViewId="0">
      <selection activeCell="I32" sqref="I32"/>
    </sheetView>
  </sheetViews>
  <sheetFormatPr baseColWidth="10" defaultColWidth="11.44140625" defaultRowHeight="10.199999999999999"/>
  <cols>
    <col min="1" max="1" width="11.44140625" style="119"/>
    <col min="2" max="2" width="14" style="119" customWidth="1"/>
    <col min="3" max="3" width="11.44140625" style="119"/>
    <col min="4" max="4" width="13.44140625" style="119" customWidth="1"/>
    <col min="5" max="6" width="11.44140625" style="119"/>
    <col min="7" max="7" width="13" style="119" customWidth="1"/>
    <col min="8" max="16384" width="11.44140625" style="119"/>
  </cols>
  <sheetData>
    <row r="1" spans="2:13" ht="10.8" thickBot="1"/>
    <row r="2" spans="2:13" s="120" customFormat="1" ht="10.8" thickBot="1">
      <c r="B2" s="754"/>
      <c r="C2" s="999" t="s">
        <v>52</v>
      </c>
      <c r="D2" s="999"/>
      <c r="E2" s="999"/>
      <c r="F2" s="999" t="s">
        <v>53</v>
      </c>
      <c r="G2" s="999"/>
      <c r="H2" s="1000"/>
    </row>
    <row r="3" spans="2:13" s="120" customFormat="1" ht="34.5" customHeight="1" thickBot="1">
      <c r="B3" s="1001"/>
      <c r="C3" s="121" t="s">
        <v>50</v>
      </c>
      <c r="D3" s="121" t="s">
        <v>51</v>
      </c>
      <c r="E3" s="1003" t="s">
        <v>37</v>
      </c>
      <c r="F3" s="121" t="s">
        <v>50</v>
      </c>
      <c r="G3" s="121" t="s">
        <v>51</v>
      </c>
      <c r="H3" s="1005" t="s">
        <v>37</v>
      </c>
      <c r="K3" s="119"/>
      <c r="M3" s="119"/>
    </row>
    <row r="4" spans="2:13" s="120" customFormat="1" ht="10.8" thickBot="1">
      <c r="B4" s="1002"/>
      <c r="C4" s="122" t="s">
        <v>38</v>
      </c>
      <c r="D4" s="122" t="s">
        <v>39</v>
      </c>
      <c r="E4" s="1004"/>
      <c r="F4" s="122" t="s">
        <v>38</v>
      </c>
      <c r="G4" s="122" t="s">
        <v>39</v>
      </c>
      <c r="H4" s="1006"/>
    </row>
    <row r="5" spans="2:13" ht="10.8" thickBot="1">
      <c r="B5" s="29" t="s">
        <v>10</v>
      </c>
      <c r="C5" s="27">
        <v>278.90607586079199</v>
      </c>
      <c r="D5" s="27">
        <v>253.617109821882</v>
      </c>
      <c r="E5" s="27" t="s">
        <v>69</v>
      </c>
      <c r="F5" s="27">
        <v>275.10122362924801</v>
      </c>
      <c r="G5" s="27">
        <v>256.37914342500699</v>
      </c>
      <c r="H5" s="27">
        <f t="shared" ref="H5:H17" si="0">F5-G5</f>
        <v>18.722080204241024</v>
      </c>
    </row>
    <row r="6" spans="2:13" ht="10.8" thickBot="1">
      <c r="B6" s="30" t="s">
        <v>9</v>
      </c>
      <c r="C6" s="28">
        <v>284.125176045199</v>
      </c>
      <c r="D6" s="28">
        <v>262.74765672327698</v>
      </c>
      <c r="E6" s="28" t="s">
        <v>71</v>
      </c>
      <c r="F6" s="28">
        <v>270.064051275895</v>
      </c>
      <c r="G6" s="28">
        <v>250.43429083838501</v>
      </c>
      <c r="H6" s="28">
        <f t="shared" si="0"/>
        <v>19.629760437509987</v>
      </c>
    </row>
    <row r="7" spans="2:13" ht="10.8" thickBot="1">
      <c r="B7" s="257" t="s">
        <v>11</v>
      </c>
      <c r="C7" s="258">
        <v>277.71523198180103</v>
      </c>
      <c r="D7" s="258">
        <v>249.80656067179001</v>
      </c>
      <c r="E7" s="258" t="s">
        <v>72</v>
      </c>
      <c r="F7" s="258">
        <v>279.265374826151</v>
      </c>
      <c r="G7" s="258">
        <v>257.48052417714598</v>
      </c>
      <c r="H7" s="258">
        <f t="shared" si="0"/>
        <v>21.784850649005023</v>
      </c>
    </row>
    <row r="8" spans="2:13" ht="10.8" thickBot="1">
      <c r="B8" s="30" t="s">
        <v>12</v>
      </c>
      <c r="C8" s="28">
        <v>275.73087445568098</v>
      </c>
      <c r="D8" s="28">
        <v>260.379733047549</v>
      </c>
      <c r="E8" s="28" t="s">
        <v>62</v>
      </c>
      <c r="F8" s="28">
        <v>268.325263678314</v>
      </c>
      <c r="G8" s="28">
        <v>251.399910926959</v>
      </c>
      <c r="H8" s="28">
        <f t="shared" si="0"/>
        <v>16.925352751355007</v>
      </c>
    </row>
    <row r="9" spans="2:13" ht="10.8" thickBot="1">
      <c r="B9" s="257" t="s">
        <v>14</v>
      </c>
      <c r="C9" s="258">
        <v>267.14418327533201</v>
      </c>
      <c r="D9" s="258">
        <v>260.67452387335902</v>
      </c>
      <c r="E9" s="258" t="s">
        <v>67</v>
      </c>
      <c r="F9" s="258">
        <v>264.20684085402303</v>
      </c>
      <c r="G9" s="258">
        <v>250.17308551427001</v>
      </c>
      <c r="H9" s="258">
        <f t="shared" si="0"/>
        <v>14.033755339753014</v>
      </c>
    </row>
    <row r="10" spans="2:13" ht="10.8" thickBot="1">
      <c r="B10" s="30" t="s">
        <v>13</v>
      </c>
      <c r="C10" s="28">
        <v>292.93923774585801</v>
      </c>
      <c r="D10" s="28">
        <v>244.098491438096</v>
      </c>
      <c r="E10" s="28" t="s">
        <v>68</v>
      </c>
      <c r="F10" s="28">
        <v>280.921426531306</v>
      </c>
      <c r="G10" s="28">
        <v>231.76184496058801</v>
      </c>
      <c r="H10" s="28">
        <f t="shared" si="0"/>
        <v>49.15958157071799</v>
      </c>
    </row>
    <row r="11" spans="2:13" ht="10.8" thickBot="1">
      <c r="B11" s="257" t="s">
        <v>15</v>
      </c>
      <c r="C11" s="258">
        <v>276.05654764187</v>
      </c>
      <c r="D11" s="258">
        <v>252.41669294705301</v>
      </c>
      <c r="E11" s="258" t="s">
        <v>64</v>
      </c>
      <c r="F11" s="258">
        <v>273.09200324779101</v>
      </c>
      <c r="G11" s="258">
        <v>265.345494231891</v>
      </c>
      <c r="H11" s="258">
        <f t="shared" si="0"/>
        <v>7.7465090159000169</v>
      </c>
    </row>
    <row r="12" spans="2:13" ht="10.8" thickBot="1">
      <c r="B12" s="30" t="s">
        <v>197</v>
      </c>
      <c r="C12" s="28">
        <v>271.53490513622899</v>
      </c>
      <c r="D12" s="28">
        <v>262.89217645685102</v>
      </c>
      <c r="E12" s="28" t="s">
        <v>59</v>
      </c>
      <c r="F12" s="28">
        <v>249.42186443182101</v>
      </c>
      <c r="G12" s="28">
        <v>247.15293365529399</v>
      </c>
      <c r="H12" s="28">
        <f t="shared" si="0"/>
        <v>2.2689307765270144</v>
      </c>
    </row>
    <row r="13" spans="2:13" ht="10.8" thickBot="1">
      <c r="B13" s="257" t="s">
        <v>16</v>
      </c>
      <c r="C13" s="258">
        <v>276.00147174569599</v>
      </c>
      <c r="D13" s="258">
        <v>265.96805148991302</v>
      </c>
      <c r="E13" s="258" t="s">
        <v>65</v>
      </c>
      <c r="F13" s="258">
        <v>277.97915493928201</v>
      </c>
      <c r="G13" s="258">
        <v>265.27867019263198</v>
      </c>
      <c r="H13" s="258">
        <f t="shared" si="0"/>
        <v>12.700484746650034</v>
      </c>
    </row>
    <row r="14" spans="2:13" ht="10.8" thickBot="1">
      <c r="B14" s="30" t="s">
        <v>17</v>
      </c>
      <c r="C14" s="28">
        <v>263.88403743997799</v>
      </c>
      <c r="D14" s="28">
        <v>226.72738416838101</v>
      </c>
      <c r="E14" s="28" t="s">
        <v>54</v>
      </c>
      <c r="F14" s="28">
        <v>255.15035722279401</v>
      </c>
      <c r="G14" s="28">
        <v>220.526175915143</v>
      </c>
      <c r="H14" s="28">
        <f t="shared" si="0"/>
        <v>34.624181307651014</v>
      </c>
    </row>
    <row r="15" spans="2:13" ht="10.8" thickBot="1">
      <c r="B15" s="257" t="s">
        <v>18</v>
      </c>
      <c r="C15" s="258">
        <v>287.06948135282602</v>
      </c>
      <c r="D15" s="258">
        <v>260.62331659184099</v>
      </c>
      <c r="E15" s="258" t="s">
        <v>74</v>
      </c>
      <c r="F15" s="258">
        <v>278.539819508466</v>
      </c>
      <c r="G15" s="258">
        <v>259.442120268027</v>
      </c>
      <c r="H15" s="258">
        <f t="shared" si="0"/>
        <v>19.097699240438999</v>
      </c>
    </row>
    <row r="16" spans="2:13" ht="10.8" thickBot="1">
      <c r="B16" s="30" t="s">
        <v>19</v>
      </c>
      <c r="C16" s="28">
        <v>296.70627799110798</v>
      </c>
      <c r="D16" s="28">
        <v>259.731932898281</v>
      </c>
      <c r="E16" s="28" t="s">
        <v>63</v>
      </c>
      <c r="F16" s="28">
        <v>284.76530003154198</v>
      </c>
      <c r="G16" s="28">
        <v>260.04875511754</v>
      </c>
      <c r="H16" s="28">
        <f t="shared" si="0"/>
        <v>24.716544914001986</v>
      </c>
    </row>
    <row r="17" spans="2:8" ht="10.8" thickBot="1">
      <c r="B17" s="257" t="s">
        <v>469</v>
      </c>
      <c r="C17" s="258">
        <v>285.02859806423697</v>
      </c>
      <c r="D17" s="258">
        <v>255.039385179964</v>
      </c>
      <c r="E17" s="258" t="s">
        <v>61</v>
      </c>
      <c r="F17" s="258">
        <v>282.82250137050499</v>
      </c>
      <c r="G17" s="258">
        <v>259.87259091805799</v>
      </c>
      <c r="H17" s="258">
        <f t="shared" si="0"/>
        <v>22.949910452447</v>
      </c>
    </row>
    <row r="18" spans="2:8" ht="10.8" thickBot="1">
      <c r="B18" s="30" t="s">
        <v>505</v>
      </c>
      <c r="C18" s="28">
        <v>275.02999999999997</v>
      </c>
      <c r="D18" s="28">
        <v>241.81048192655101</v>
      </c>
      <c r="E18" s="28" t="s">
        <v>514</v>
      </c>
      <c r="F18" s="28">
        <v>263.35867685041097</v>
      </c>
      <c r="G18" s="28">
        <v>234.12909532718501</v>
      </c>
      <c r="H18" s="28">
        <v>29.22958152322596</v>
      </c>
    </row>
    <row r="19" spans="2:8" ht="10.8" thickBot="1">
      <c r="B19" s="257" t="s">
        <v>517</v>
      </c>
      <c r="C19" s="258">
        <v>265.69484608869698</v>
      </c>
      <c r="D19" s="258">
        <v>265.02500986241898</v>
      </c>
      <c r="E19" s="258">
        <v>0.66983622627799377</v>
      </c>
      <c r="F19" s="258">
        <v>256.53304425297898</v>
      </c>
      <c r="G19" s="258">
        <v>256.57783223086699</v>
      </c>
      <c r="H19" s="258">
        <f t="shared" ref="H19:H27" si="1">F19-G19</f>
        <v>-4.478797788800648E-2</v>
      </c>
    </row>
    <row r="20" spans="2:8" ht="10.8" thickBot="1">
      <c r="B20" s="30" t="s">
        <v>20</v>
      </c>
      <c r="C20" s="28">
        <v>270.57468215602501</v>
      </c>
      <c r="D20" s="28">
        <v>250.512186804273</v>
      </c>
      <c r="E20" s="28" t="s">
        <v>58</v>
      </c>
      <c r="F20" s="28">
        <v>257.87302916345902</v>
      </c>
      <c r="G20" s="28">
        <v>238.26502675526601</v>
      </c>
      <c r="H20" s="28">
        <f t="shared" si="1"/>
        <v>19.608002408193016</v>
      </c>
    </row>
    <row r="21" spans="2:8" ht="10.8" thickBot="1">
      <c r="B21" s="257" t="s">
        <v>21</v>
      </c>
      <c r="C21" s="258">
        <v>260.801284031688</v>
      </c>
      <c r="D21" s="258">
        <v>233.36497017763901</v>
      </c>
      <c r="E21" s="258" t="s">
        <v>55</v>
      </c>
      <c r="F21" s="258">
        <v>251.30104858082601</v>
      </c>
      <c r="G21" s="258">
        <v>229.374604102387</v>
      </c>
      <c r="H21" s="258">
        <f t="shared" si="1"/>
        <v>21.926444478439009</v>
      </c>
    </row>
    <row r="22" spans="2:8" ht="10.8" thickBot="1">
      <c r="B22" s="30" t="s">
        <v>195</v>
      </c>
      <c r="C22" s="28">
        <v>299.415658192487</v>
      </c>
      <c r="D22" s="28">
        <v>273.34718572674802</v>
      </c>
      <c r="E22" s="28" t="s">
        <v>66</v>
      </c>
      <c r="F22" s="28">
        <v>283.21013867033901</v>
      </c>
      <c r="G22" s="28">
        <v>273.22173603281101</v>
      </c>
      <c r="H22" s="28">
        <f t="shared" si="1"/>
        <v>9.9884026375279973</v>
      </c>
    </row>
    <row r="23" spans="2:8" ht="10.8" thickBot="1">
      <c r="B23" s="257" t="s">
        <v>22</v>
      </c>
      <c r="C23" s="258">
        <v>275.03698398969999</v>
      </c>
      <c r="D23" s="258">
        <v>261.86567342676699</v>
      </c>
      <c r="E23" s="258" t="s">
        <v>70</v>
      </c>
      <c r="F23" s="258">
        <v>270.92701345518998</v>
      </c>
      <c r="G23" s="258">
        <v>264.72053047183601</v>
      </c>
      <c r="H23" s="258">
        <f t="shared" si="1"/>
        <v>6.2064829833539648</v>
      </c>
    </row>
    <row r="24" spans="2:8" ht="10.8" thickBot="1">
      <c r="B24" s="30" t="s">
        <v>196</v>
      </c>
      <c r="C24" s="28">
        <v>294.61334473416201</v>
      </c>
      <c r="D24" s="28">
        <v>260.803734348121</v>
      </c>
      <c r="E24" s="28" t="s">
        <v>73</v>
      </c>
      <c r="F24" s="28">
        <v>285.39660379941103</v>
      </c>
      <c r="G24" s="28">
        <v>261.97980684623798</v>
      </c>
      <c r="H24" s="28">
        <f t="shared" si="1"/>
        <v>23.416796953173048</v>
      </c>
    </row>
    <row r="25" spans="2:8" ht="10.8" thickBot="1">
      <c r="B25" s="257" t="s">
        <v>24</v>
      </c>
      <c r="C25" s="258">
        <v>281.47742684392699</v>
      </c>
      <c r="D25" s="258">
        <v>249.12067539713701</v>
      </c>
      <c r="E25" s="258" t="s">
        <v>60</v>
      </c>
      <c r="F25" s="258">
        <v>268.59310866875501</v>
      </c>
      <c r="G25" s="258">
        <v>243.65325652146001</v>
      </c>
      <c r="H25" s="258">
        <f t="shared" si="1"/>
        <v>24.939852147294999</v>
      </c>
    </row>
    <row r="26" spans="2:8" ht="10.8" thickBot="1">
      <c r="B26" s="30" t="s">
        <v>194</v>
      </c>
      <c r="C26" s="28">
        <v>280.530995121307</v>
      </c>
      <c r="D26" s="28">
        <v>262.37964117692502</v>
      </c>
      <c r="E26" s="28" t="s">
        <v>56</v>
      </c>
      <c r="F26" s="28">
        <v>277.99000505839803</v>
      </c>
      <c r="G26" s="28">
        <v>263.20780051438101</v>
      </c>
      <c r="H26" s="28">
        <f t="shared" si="1"/>
        <v>14.78220454401702</v>
      </c>
    </row>
    <row r="27" spans="2:8" ht="10.8" thickBot="1">
      <c r="B27" s="257" t="s">
        <v>25</v>
      </c>
      <c r="C27" s="258">
        <v>282.76185750826301</v>
      </c>
      <c r="D27" s="258">
        <v>262.36873462873302</v>
      </c>
      <c r="E27" s="258" t="s">
        <v>57</v>
      </c>
      <c r="F27" s="258">
        <v>278.21466216937398</v>
      </c>
      <c r="G27" s="258">
        <v>268.25691804446598</v>
      </c>
      <c r="H27" s="258">
        <f t="shared" si="1"/>
        <v>9.9577441249080039</v>
      </c>
    </row>
    <row r="28" spans="2:8" ht="10.8" thickBot="1">
      <c r="B28" s="750" t="s">
        <v>23</v>
      </c>
      <c r="C28" s="751">
        <v>279.838333053692</v>
      </c>
      <c r="D28" s="751">
        <v>255.21121749591799</v>
      </c>
      <c r="E28" s="751" t="s">
        <v>515</v>
      </c>
      <c r="F28" s="751">
        <v>271.31116688010297</v>
      </c>
      <c r="G28" s="751">
        <v>252.659502794253</v>
      </c>
      <c r="H28" s="751">
        <v>18.651664085849973</v>
      </c>
    </row>
    <row r="29" spans="2:8" ht="10.8" thickBot="1">
      <c r="B29" s="752" t="s">
        <v>26</v>
      </c>
      <c r="C29" s="753">
        <v>277.81039636485701</v>
      </c>
      <c r="D29" s="753">
        <v>253.53</v>
      </c>
      <c r="E29" s="753" t="s">
        <v>516</v>
      </c>
      <c r="F29" s="753">
        <v>271.19</v>
      </c>
      <c r="G29" s="753">
        <v>252.35</v>
      </c>
      <c r="H29" s="753">
        <v>18.840000000000003</v>
      </c>
    </row>
  </sheetData>
  <sortState ref="B4:H26">
    <sortCondition ref="B4"/>
  </sortState>
  <mergeCells count="5">
    <mergeCell ref="C2:E2"/>
    <mergeCell ref="F2:H2"/>
    <mergeCell ref="B3:B4"/>
    <mergeCell ref="E3:E4"/>
    <mergeCell ref="H3: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S61"/>
  <sheetViews>
    <sheetView showGridLines="0" zoomScale="80" zoomScaleNormal="80" workbookViewId="0">
      <selection activeCell="O6" sqref="O6"/>
    </sheetView>
  </sheetViews>
  <sheetFormatPr baseColWidth="10" defaultColWidth="11.5546875" defaultRowHeight="10.199999999999999"/>
  <cols>
    <col min="1" max="1" width="15.44140625" style="119" customWidth="1"/>
    <col min="2" max="13" width="8.33203125" style="119" customWidth="1"/>
    <col min="14" max="19" width="11.5546875" style="755"/>
    <col min="20" max="16384" width="11.5546875" style="119"/>
  </cols>
  <sheetData>
    <row r="1" spans="1:19" ht="14.4">
      <c r="A1" s="961" t="s">
        <v>224</v>
      </c>
    </row>
    <row r="2" spans="1:19" ht="10.8" thickBot="1"/>
    <row r="3" spans="1:19" s="756" customFormat="1" ht="27.75" customHeight="1" thickBot="1">
      <c r="A3" s="1009"/>
      <c r="B3" s="1007" t="s">
        <v>40</v>
      </c>
      <c r="C3" s="1007"/>
      <c r="D3" s="1007" t="s">
        <v>32</v>
      </c>
      <c r="E3" s="1007"/>
      <c r="F3" s="1007" t="s">
        <v>33</v>
      </c>
      <c r="G3" s="1007"/>
      <c r="H3" s="1007" t="s">
        <v>34</v>
      </c>
      <c r="I3" s="1007"/>
      <c r="J3" s="1007" t="s">
        <v>35</v>
      </c>
      <c r="K3" s="1007"/>
      <c r="L3" s="1007" t="s">
        <v>36</v>
      </c>
      <c r="M3" s="1008"/>
      <c r="N3" s="755"/>
      <c r="O3" s="755"/>
      <c r="P3" s="755"/>
      <c r="Q3" s="755"/>
      <c r="R3" s="755"/>
      <c r="S3" s="755"/>
    </row>
    <row r="4" spans="1:19" s="756" customFormat="1" ht="19.5" customHeight="1" thickBot="1">
      <c r="A4" s="1010"/>
      <c r="B4" s="757" t="s">
        <v>38</v>
      </c>
      <c r="C4" s="757" t="s">
        <v>39</v>
      </c>
      <c r="D4" s="757" t="s">
        <v>38</v>
      </c>
      <c r="E4" s="757" t="s">
        <v>39</v>
      </c>
      <c r="F4" s="757" t="s">
        <v>38</v>
      </c>
      <c r="G4" s="757" t="s">
        <v>39</v>
      </c>
      <c r="H4" s="757" t="s">
        <v>38</v>
      </c>
      <c r="I4" s="757" t="s">
        <v>39</v>
      </c>
      <c r="J4" s="757" t="s">
        <v>38</v>
      </c>
      <c r="K4" s="757" t="s">
        <v>39</v>
      </c>
      <c r="L4" s="757" t="s">
        <v>38</v>
      </c>
      <c r="M4" s="758" t="s">
        <v>39</v>
      </c>
      <c r="N4" s="755"/>
      <c r="O4" s="755"/>
      <c r="P4" s="759"/>
      <c r="Q4" s="759"/>
      <c r="R4" s="755"/>
      <c r="S4" s="755"/>
    </row>
    <row r="5" spans="1:19" s="762" customFormat="1" ht="10.8" thickBot="1">
      <c r="A5" s="29" t="s">
        <v>10</v>
      </c>
      <c r="B5" s="27">
        <v>1.49397280127643</v>
      </c>
      <c r="C5" s="27">
        <v>4.8515513474864802</v>
      </c>
      <c r="D5" s="27">
        <v>11.6458948032538</v>
      </c>
      <c r="E5" s="27">
        <v>19.208433175822201</v>
      </c>
      <c r="F5" s="27">
        <v>30.150204291192701</v>
      </c>
      <c r="G5" s="27">
        <v>44.810027723074398</v>
      </c>
      <c r="H5" s="27">
        <v>42.662656542299402</v>
      </c>
      <c r="I5" s="27">
        <v>27.774445761362202</v>
      </c>
      <c r="J5" s="27">
        <v>13.574288171301999</v>
      </c>
      <c r="K5" s="27">
        <v>3.25833351143068</v>
      </c>
      <c r="L5" s="27" t="s">
        <v>49</v>
      </c>
      <c r="M5" s="27" t="s">
        <v>49</v>
      </c>
      <c r="N5" s="760"/>
      <c r="O5" s="760"/>
      <c r="P5" s="761"/>
      <c r="Q5" s="761"/>
      <c r="R5" s="760"/>
      <c r="S5" s="760"/>
    </row>
    <row r="6" spans="1:19" s="763" customFormat="1" ht="10.8" thickBot="1">
      <c r="A6" s="30" t="s">
        <v>9</v>
      </c>
      <c r="B6" s="28">
        <v>1.5773005930332</v>
      </c>
      <c r="C6" s="28">
        <v>6.7479754683393898</v>
      </c>
      <c r="D6" s="28">
        <v>8.7074110760348802</v>
      </c>
      <c r="E6" s="28">
        <v>14.2694461589564</v>
      </c>
      <c r="F6" s="28">
        <v>30.467685290856</v>
      </c>
      <c r="G6" s="28">
        <v>35.085173682631101</v>
      </c>
      <c r="H6" s="28">
        <v>41.755633856029597</v>
      </c>
      <c r="I6" s="28">
        <v>33.986796479346701</v>
      </c>
      <c r="J6" s="28">
        <v>16.046558266089001</v>
      </c>
      <c r="K6" s="28">
        <v>9.2201618854415504</v>
      </c>
      <c r="L6" s="28">
        <v>1.4454109179572601</v>
      </c>
      <c r="M6" s="28">
        <v>0.69044632528487804</v>
      </c>
      <c r="N6" s="760"/>
      <c r="O6" s="760"/>
      <c r="P6" s="761"/>
      <c r="Q6" s="761"/>
      <c r="R6" s="760"/>
      <c r="S6" s="760"/>
    </row>
    <row r="7" spans="1:19" s="763" customFormat="1" ht="10.8" thickBot="1">
      <c r="A7" s="257" t="s">
        <v>11</v>
      </c>
      <c r="B7" s="258">
        <v>1.99455285235107</v>
      </c>
      <c r="C7" s="258">
        <v>3.9080143760740702</v>
      </c>
      <c r="D7" s="258">
        <v>10.053355181408699</v>
      </c>
      <c r="E7" s="258">
        <v>20.845748123205201</v>
      </c>
      <c r="F7" s="258">
        <v>31.964961084027099</v>
      </c>
      <c r="G7" s="258">
        <v>50.535508546613997</v>
      </c>
      <c r="H7" s="258">
        <v>44.585190442649001</v>
      </c>
      <c r="I7" s="258">
        <v>22.7233113200862</v>
      </c>
      <c r="J7" s="258">
        <v>11.016746291715799</v>
      </c>
      <c r="K7" s="258">
        <v>1.9478994592906</v>
      </c>
      <c r="L7" s="258" t="s">
        <v>49</v>
      </c>
      <c r="M7" s="258" t="s">
        <v>49</v>
      </c>
      <c r="N7" s="760"/>
      <c r="O7" s="760"/>
      <c r="P7" s="761"/>
      <c r="Q7" s="761"/>
      <c r="R7" s="760"/>
      <c r="S7" s="760"/>
    </row>
    <row r="8" spans="1:19" s="760" customFormat="1" ht="10.8" thickBot="1">
      <c r="A8" s="30" t="s">
        <v>12</v>
      </c>
      <c r="B8" s="28">
        <v>2.6327621406898198</v>
      </c>
      <c r="C8" s="28">
        <v>5.6825738816247897</v>
      </c>
      <c r="D8" s="28">
        <v>10.8029313075524</v>
      </c>
      <c r="E8" s="28">
        <v>17.092383593776798</v>
      </c>
      <c r="F8" s="28">
        <v>32.919328728156799</v>
      </c>
      <c r="G8" s="28">
        <v>36.9590589490385</v>
      </c>
      <c r="H8" s="28">
        <v>41.776708742053302</v>
      </c>
      <c r="I8" s="28">
        <v>32.049659228527098</v>
      </c>
      <c r="J8" s="28">
        <v>11.3789500413785</v>
      </c>
      <c r="K8" s="28">
        <v>7.83445334959295</v>
      </c>
      <c r="L8" s="28" t="s">
        <v>49</v>
      </c>
      <c r="M8" s="28" t="s">
        <v>49</v>
      </c>
      <c r="P8" s="761"/>
      <c r="Q8" s="761"/>
    </row>
    <row r="9" spans="1:19" s="762" customFormat="1" ht="10.8" thickBot="1">
      <c r="A9" s="257" t="s">
        <v>14</v>
      </c>
      <c r="B9" s="258">
        <v>1.5941067208077599</v>
      </c>
      <c r="C9" s="258">
        <v>3.1027770843535301</v>
      </c>
      <c r="D9" s="258">
        <v>12.6618260582372</v>
      </c>
      <c r="E9" s="258">
        <v>16.5878360082421</v>
      </c>
      <c r="F9" s="258">
        <v>41.3612115281135</v>
      </c>
      <c r="G9" s="258">
        <v>42.345591865200099</v>
      </c>
      <c r="H9" s="258">
        <v>40.143053544885298</v>
      </c>
      <c r="I9" s="258">
        <v>33.5720282978534</v>
      </c>
      <c r="J9" s="258">
        <v>4.0764584048558401</v>
      </c>
      <c r="K9" s="258">
        <v>4.3390886575256804</v>
      </c>
      <c r="L9" s="258" t="s">
        <v>49</v>
      </c>
      <c r="M9" s="258" t="s">
        <v>49</v>
      </c>
      <c r="N9" s="760"/>
      <c r="O9" s="760"/>
      <c r="P9" s="761"/>
      <c r="Q9" s="761"/>
      <c r="R9" s="760"/>
      <c r="S9" s="760"/>
    </row>
    <row r="10" spans="1:19" s="760" customFormat="1" ht="10.8" thickBot="1">
      <c r="A10" s="30" t="s">
        <v>13</v>
      </c>
      <c r="B10" s="28" t="s">
        <v>49</v>
      </c>
      <c r="C10" s="28">
        <v>6.8337726371655902</v>
      </c>
      <c r="D10" s="28">
        <v>2.3642635262192901</v>
      </c>
      <c r="E10" s="28">
        <v>24.4381622282074</v>
      </c>
      <c r="F10" s="28">
        <v>24.542029895284099</v>
      </c>
      <c r="G10" s="28">
        <v>46.132710704982998</v>
      </c>
      <c r="H10" s="28">
        <v>58.442552973904199</v>
      </c>
      <c r="I10" s="28">
        <v>20.8487295865752</v>
      </c>
      <c r="J10" s="28">
        <v>13.6272102231191</v>
      </c>
      <c r="K10" s="28">
        <v>1.68820913835354</v>
      </c>
      <c r="L10" s="28">
        <v>0.53987738332861801</v>
      </c>
      <c r="M10" s="28" t="s">
        <v>49</v>
      </c>
      <c r="P10" s="764"/>
      <c r="Q10" s="761"/>
    </row>
    <row r="11" spans="1:19" s="762" customFormat="1" ht="10.8" thickBot="1">
      <c r="A11" s="257" t="s">
        <v>15</v>
      </c>
      <c r="B11" s="258">
        <v>1.94128580953171</v>
      </c>
      <c r="C11" s="258">
        <v>4.64247539212578</v>
      </c>
      <c r="D11" s="258">
        <v>9.3021958504672906</v>
      </c>
      <c r="E11" s="258">
        <v>20.695891276351201</v>
      </c>
      <c r="F11" s="258">
        <v>35.086569265472697</v>
      </c>
      <c r="G11" s="258">
        <v>43.487168027296903</v>
      </c>
      <c r="H11" s="258">
        <v>43.5704990862613</v>
      </c>
      <c r="I11" s="258">
        <v>28.326411186033202</v>
      </c>
      <c r="J11" s="258">
        <v>9.8724362492196605</v>
      </c>
      <c r="K11" s="258">
        <v>2.81392327834119</v>
      </c>
      <c r="L11" s="258" t="s">
        <v>49</v>
      </c>
      <c r="M11" s="258" t="s">
        <v>49</v>
      </c>
      <c r="N11" s="760"/>
      <c r="O11" s="760"/>
      <c r="P11" s="761"/>
      <c r="Q11" s="761"/>
      <c r="R11" s="760"/>
      <c r="S11" s="760"/>
    </row>
    <row r="12" spans="1:19" s="760" customFormat="1" ht="10.8" thickBot="1">
      <c r="A12" s="30" t="s">
        <v>197</v>
      </c>
      <c r="B12" s="28">
        <v>1.8624691128041</v>
      </c>
      <c r="C12" s="28">
        <v>5.3641440282556303</v>
      </c>
      <c r="D12" s="28">
        <v>12.353849746305301</v>
      </c>
      <c r="E12" s="28">
        <v>16.451742565128502</v>
      </c>
      <c r="F12" s="28">
        <v>39.168959960655798</v>
      </c>
      <c r="G12" s="28">
        <v>35.4583019866554</v>
      </c>
      <c r="H12" s="28">
        <v>36.645766872983401</v>
      </c>
      <c r="I12" s="28">
        <v>33.870856767450903</v>
      </c>
      <c r="J12" s="28">
        <v>9.6330755604380105</v>
      </c>
      <c r="K12" s="28">
        <v>8.4042921823618908</v>
      </c>
      <c r="L12" s="28" t="s">
        <v>49</v>
      </c>
      <c r="M12" s="28" t="s">
        <v>49</v>
      </c>
      <c r="P12" s="761"/>
      <c r="Q12" s="761"/>
    </row>
    <row r="13" spans="1:19" s="762" customFormat="1" ht="10.8" thickBot="1">
      <c r="A13" s="257" t="s">
        <v>16</v>
      </c>
      <c r="B13" s="258">
        <v>1.6844876747301201</v>
      </c>
      <c r="C13" s="258">
        <v>2.4913285256900002</v>
      </c>
      <c r="D13" s="258">
        <v>8.9221828636543208</v>
      </c>
      <c r="E13" s="258">
        <v>12.383069417615101</v>
      </c>
      <c r="F13" s="258">
        <v>34.523505177879997</v>
      </c>
      <c r="G13" s="258">
        <v>41.5402112131897</v>
      </c>
      <c r="H13" s="258">
        <v>46.951542381238099</v>
      </c>
      <c r="I13" s="258">
        <v>39.962211675148502</v>
      </c>
      <c r="J13" s="258">
        <v>7.7748233888167801</v>
      </c>
      <c r="K13" s="258">
        <v>3.5946046775698401</v>
      </c>
      <c r="L13" s="258" t="s">
        <v>49</v>
      </c>
      <c r="M13" s="258" t="s">
        <v>49</v>
      </c>
      <c r="N13" s="760"/>
      <c r="O13" s="760"/>
      <c r="P13" s="761"/>
      <c r="Q13" s="761"/>
      <c r="R13" s="760"/>
      <c r="S13" s="760"/>
    </row>
    <row r="14" spans="1:19" s="760" customFormat="1" ht="10.8" thickBot="1">
      <c r="A14" s="30" t="s">
        <v>17</v>
      </c>
      <c r="B14" s="28">
        <v>3.1790209571804899</v>
      </c>
      <c r="C14" s="28">
        <v>15.820703172179099</v>
      </c>
      <c r="D14" s="28">
        <v>13.7576902185496</v>
      </c>
      <c r="E14" s="28">
        <v>30.628730340513702</v>
      </c>
      <c r="F14" s="28">
        <v>42.096434190746898</v>
      </c>
      <c r="G14" s="28">
        <v>37.9784319960971</v>
      </c>
      <c r="H14" s="28">
        <v>36.031485567613501</v>
      </c>
      <c r="I14" s="28">
        <v>14.436786835644501</v>
      </c>
      <c r="J14" s="28">
        <v>4.7992989444911496</v>
      </c>
      <c r="K14" s="28">
        <v>1.10177595806388</v>
      </c>
      <c r="L14" s="28" t="s">
        <v>49</v>
      </c>
      <c r="M14" s="28" t="s">
        <v>49</v>
      </c>
      <c r="P14" s="764"/>
      <c r="Q14" s="761"/>
      <c r="R14" s="765"/>
    </row>
    <row r="15" spans="1:19" s="762" customFormat="1" ht="10.8" thickBot="1">
      <c r="A15" s="257" t="s">
        <v>18</v>
      </c>
      <c r="B15" s="258">
        <v>0.76979626889810704</v>
      </c>
      <c r="C15" s="258">
        <v>3.8456059482892901</v>
      </c>
      <c r="D15" s="258">
        <v>6.6660552548383301</v>
      </c>
      <c r="E15" s="258">
        <v>16.009343802075801</v>
      </c>
      <c r="F15" s="258">
        <v>29.463150112648599</v>
      </c>
      <c r="G15" s="258">
        <v>41.891401193052602</v>
      </c>
      <c r="H15" s="258">
        <v>47.288716756191299</v>
      </c>
      <c r="I15" s="258">
        <v>33.116508346186599</v>
      </c>
      <c r="J15" s="258">
        <v>14.880473682745</v>
      </c>
      <c r="K15" s="258">
        <v>4.9702859263826804</v>
      </c>
      <c r="L15" s="258">
        <v>0.93180792467863305</v>
      </c>
      <c r="M15" s="258" t="s">
        <v>49</v>
      </c>
      <c r="N15" s="760"/>
      <c r="O15" s="760"/>
      <c r="P15" s="761"/>
      <c r="Q15" s="761"/>
      <c r="R15" s="760"/>
      <c r="S15" s="760"/>
    </row>
    <row r="16" spans="1:19" s="760" customFormat="1" ht="10.8" thickBot="1">
      <c r="A16" s="30" t="s">
        <v>19</v>
      </c>
      <c r="B16" s="28">
        <v>1.3715146578241399</v>
      </c>
      <c r="C16" s="28">
        <v>4.1447383651033096</v>
      </c>
      <c r="D16" s="28">
        <v>4.2536384744077296</v>
      </c>
      <c r="E16" s="28">
        <v>16.568316091663</v>
      </c>
      <c r="F16" s="28">
        <v>21.8117342003749</v>
      </c>
      <c r="G16" s="28">
        <v>41.992758740245698</v>
      </c>
      <c r="H16" s="28">
        <v>48.156867053310897</v>
      </c>
      <c r="I16" s="28">
        <v>31.324940057114201</v>
      </c>
      <c r="J16" s="28">
        <v>22.474744633839901</v>
      </c>
      <c r="K16" s="28">
        <v>5.7572261997246903</v>
      </c>
      <c r="L16" s="28">
        <v>1.9315009802424501</v>
      </c>
      <c r="M16" s="28" t="s">
        <v>49</v>
      </c>
      <c r="P16" s="761"/>
      <c r="Q16" s="761"/>
    </row>
    <row r="17" spans="1:19" s="762" customFormat="1" ht="10.8" thickBot="1">
      <c r="A17" s="257" t="s">
        <v>469</v>
      </c>
      <c r="B17" s="258">
        <v>1.22905724288489</v>
      </c>
      <c r="C17" s="258">
        <v>4.8522500667007904</v>
      </c>
      <c r="D17" s="258">
        <v>7.9504540674616297</v>
      </c>
      <c r="E17" s="258">
        <v>20.747148491313599</v>
      </c>
      <c r="F17" s="258">
        <v>26.787108937130899</v>
      </c>
      <c r="G17" s="258">
        <v>39.3159957228293</v>
      </c>
      <c r="H17" s="258">
        <v>49.509903973374598</v>
      </c>
      <c r="I17" s="258">
        <v>30.578133494481701</v>
      </c>
      <c r="J17" s="258">
        <v>14.0889417305871</v>
      </c>
      <c r="K17" s="258">
        <v>4.4871030676546804</v>
      </c>
      <c r="L17" s="258" t="s">
        <v>49</v>
      </c>
      <c r="M17" s="258" t="s">
        <v>49</v>
      </c>
      <c r="N17" s="760"/>
      <c r="O17" s="760"/>
      <c r="P17" s="761"/>
      <c r="Q17" s="761"/>
      <c r="R17" s="760"/>
      <c r="S17" s="760"/>
    </row>
    <row r="18" spans="1:19" s="762" customFormat="1" ht="10.8" thickBot="1">
      <c r="A18" s="30" t="s">
        <v>505</v>
      </c>
      <c r="B18" s="28">
        <v>1.83813564648062</v>
      </c>
      <c r="C18" s="28">
        <v>9.7086736469373793</v>
      </c>
      <c r="D18" s="28">
        <v>11.147899675168301</v>
      </c>
      <c r="E18" s="28">
        <v>25.199825167659</v>
      </c>
      <c r="F18" s="28">
        <v>34.018380471954302</v>
      </c>
      <c r="G18" s="28">
        <v>39.878695312375299</v>
      </c>
      <c r="H18" s="28">
        <v>42.992071291742299</v>
      </c>
      <c r="I18" s="28">
        <v>22.676935560033399</v>
      </c>
      <c r="J18" s="28">
        <v>9.7782522866941903</v>
      </c>
      <c r="K18" s="28">
        <v>2.4760958352286599</v>
      </c>
      <c r="L18" s="28" t="s">
        <v>49</v>
      </c>
      <c r="M18" s="28" t="s">
        <v>49</v>
      </c>
      <c r="N18" s="760"/>
      <c r="O18" s="760"/>
      <c r="P18" s="761"/>
      <c r="Q18" s="764"/>
      <c r="R18" s="760"/>
      <c r="S18" s="760"/>
    </row>
    <row r="19" spans="1:19" s="760" customFormat="1" ht="10.8" thickBot="1">
      <c r="A19" s="257" t="s">
        <v>517</v>
      </c>
      <c r="B19" s="258">
        <v>3.7326532545675399</v>
      </c>
      <c r="C19" s="258">
        <v>4.0797832892885904</v>
      </c>
      <c r="D19" s="258">
        <v>15.081169470507399</v>
      </c>
      <c r="E19" s="258">
        <v>14.6847928117362</v>
      </c>
      <c r="F19" s="258">
        <v>37.158185279457697</v>
      </c>
      <c r="G19" s="258">
        <v>38.5571023105149</v>
      </c>
      <c r="H19" s="258">
        <v>35.528247676224503</v>
      </c>
      <c r="I19" s="258">
        <v>33.319464966584</v>
      </c>
      <c r="J19" s="258">
        <v>8.1775559734433791</v>
      </c>
      <c r="K19" s="258">
        <v>8.9173363417782205</v>
      </c>
      <c r="L19" s="258" t="s">
        <v>49</v>
      </c>
      <c r="M19" s="258" t="s">
        <v>49</v>
      </c>
      <c r="P19" s="764"/>
      <c r="Q19" s="761"/>
      <c r="R19" s="765"/>
    </row>
    <row r="20" spans="1:19" s="762" customFormat="1" ht="10.8" thickBot="1">
      <c r="A20" s="30" t="s">
        <v>20</v>
      </c>
      <c r="B20" s="28">
        <v>2.09118893669315</v>
      </c>
      <c r="C20" s="28">
        <v>7.0602817599958696</v>
      </c>
      <c r="D20" s="28">
        <v>10.8217617156727</v>
      </c>
      <c r="E20" s="28">
        <v>20.727725303223899</v>
      </c>
      <c r="F20" s="28">
        <v>40.413988043809603</v>
      </c>
      <c r="G20" s="28">
        <v>40.440224054780501</v>
      </c>
      <c r="H20" s="28">
        <v>39.212372511803999</v>
      </c>
      <c r="I20" s="28">
        <v>28.360747693281901</v>
      </c>
      <c r="J20" s="28">
        <v>7.3466316695891498</v>
      </c>
      <c r="K20" s="28">
        <v>3.3905615550075399</v>
      </c>
      <c r="L20" s="28" t="s">
        <v>49</v>
      </c>
      <c r="M20" s="28" t="s">
        <v>49</v>
      </c>
      <c r="N20" s="760"/>
      <c r="O20" s="760"/>
      <c r="P20" s="761"/>
      <c r="Q20" s="761"/>
      <c r="R20" s="760"/>
      <c r="S20" s="760"/>
    </row>
    <row r="21" spans="1:19" s="760" customFormat="1" ht="10.8" thickBot="1">
      <c r="A21" s="257" t="s">
        <v>21</v>
      </c>
      <c r="B21" s="258">
        <v>3.4622108926272599</v>
      </c>
      <c r="C21" s="258">
        <v>9.9572054317357708</v>
      </c>
      <c r="D21" s="258">
        <v>16.2021398701952</v>
      </c>
      <c r="E21" s="258">
        <v>31.218785999046901</v>
      </c>
      <c r="F21" s="258">
        <v>40.623371227858897</v>
      </c>
      <c r="G21" s="258">
        <v>42.536177266127801</v>
      </c>
      <c r="H21" s="258">
        <v>35.268621858749597</v>
      </c>
      <c r="I21" s="258">
        <v>15.509964329813</v>
      </c>
      <c r="J21" s="258">
        <v>4.4176811829738103</v>
      </c>
      <c r="K21" s="258">
        <v>0.76067390693715897</v>
      </c>
      <c r="L21" s="258" t="s">
        <v>49</v>
      </c>
      <c r="M21" s="258" t="s">
        <v>49</v>
      </c>
      <c r="P21" s="764"/>
      <c r="Q21" s="761"/>
      <c r="R21" s="765"/>
    </row>
    <row r="22" spans="1:19" s="762" customFormat="1" ht="10.8" thickBot="1">
      <c r="A22" s="30" t="s">
        <v>195</v>
      </c>
      <c r="B22" s="28" t="s">
        <v>49</v>
      </c>
      <c r="C22" s="28">
        <v>1.49117072171149</v>
      </c>
      <c r="D22" s="28">
        <v>2.57230527910983</v>
      </c>
      <c r="E22" s="28">
        <v>10.8549629268469</v>
      </c>
      <c r="F22" s="28">
        <v>20.824339676721198</v>
      </c>
      <c r="G22" s="28">
        <v>38.2394371191698</v>
      </c>
      <c r="H22" s="28">
        <v>53.787348353326898</v>
      </c>
      <c r="I22" s="28">
        <v>40.466975267356901</v>
      </c>
      <c r="J22" s="28">
        <v>21.8407328905406</v>
      </c>
      <c r="K22" s="28">
        <v>8.5147959155855606</v>
      </c>
      <c r="L22" s="28">
        <v>0.88767094952913705</v>
      </c>
      <c r="M22" s="28" t="s">
        <v>49</v>
      </c>
      <c r="N22" s="760"/>
      <c r="O22" s="760"/>
      <c r="P22" s="761"/>
      <c r="Q22" s="761"/>
      <c r="R22" s="760"/>
      <c r="S22" s="760"/>
    </row>
    <row r="23" spans="1:19" s="760" customFormat="1" ht="10.8" thickBot="1">
      <c r="A23" s="257" t="s">
        <v>22</v>
      </c>
      <c r="B23" s="258">
        <v>2.0919701967795898</v>
      </c>
      <c r="C23" s="258">
        <v>2.7996443933592099</v>
      </c>
      <c r="D23" s="258">
        <v>10.7871227442274</v>
      </c>
      <c r="E23" s="258">
        <v>16.066619529219199</v>
      </c>
      <c r="F23" s="258">
        <v>34.273075049370497</v>
      </c>
      <c r="G23" s="258">
        <v>42.058299244099601</v>
      </c>
      <c r="H23" s="258">
        <v>42.647263568078003</v>
      </c>
      <c r="I23" s="258">
        <v>33.608820853376599</v>
      </c>
      <c r="J23" s="258">
        <v>9.6457834286141502</v>
      </c>
      <c r="K23" s="258">
        <v>5.3951838719457204</v>
      </c>
      <c r="L23" s="258">
        <v>0.55478501293031002</v>
      </c>
      <c r="M23" s="258" t="s">
        <v>49</v>
      </c>
      <c r="P23" s="761"/>
      <c r="Q23" s="761"/>
    </row>
    <row r="24" spans="1:19" s="762" customFormat="1" ht="10.8" thickBot="1">
      <c r="A24" s="30" t="s">
        <v>196</v>
      </c>
      <c r="B24" s="28">
        <v>0.98984603678982996</v>
      </c>
      <c r="C24" s="28">
        <v>4.5842209116549801</v>
      </c>
      <c r="D24" s="28">
        <v>4.03326519823288</v>
      </c>
      <c r="E24" s="28">
        <v>16.914739937642199</v>
      </c>
      <c r="F24" s="28">
        <v>24.762958637497299</v>
      </c>
      <c r="G24" s="28">
        <v>39.112541697076303</v>
      </c>
      <c r="H24" s="28">
        <v>49.062270532046099</v>
      </c>
      <c r="I24" s="28">
        <v>33.2020445071729</v>
      </c>
      <c r="J24" s="28">
        <v>19.222765078747599</v>
      </c>
      <c r="K24" s="28">
        <v>5.9170560374099397</v>
      </c>
      <c r="L24" s="28">
        <v>1.92889451668617</v>
      </c>
      <c r="M24" s="28" t="s">
        <v>49</v>
      </c>
      <c r="N24" s="760"/>
      <c r="O24" s="760"/>
      <c r="P24" s="761"/>
      <c r="Q24" s="761"/>
      <c r="R24" s="760"/>
      <c r="S24" s="760"/>
    </row>
    <row r="25" spans="1:19" s="760" customFormat="1" ht="10.8" thickBot="1">
      <c r="A25" s="257" t="s">
        <v>24</v>
      </c>
      <c r="B25" s="258">
        <v>1.21700787740266</v>
      </c>
      <c r="C25" s="258">
        <v>7.2986360953711999</v>
      </c>
      <c r="D25" s="258">
        <v>8.4921074191401704</v>
      </c>
      <c r="E25" s="258">
        <v>21.715330388468701</v>
      </c>
      <c r="F25" s="258">
        <v>31.827728057118801</v>
      </c>
      <c r="G25" s="258">
        <v>41.646185364447803</v>
      </c>
      <c r="H25" s="258">
        <v>45.718306339535999</v>
      </c>
      <c r="I25" s="258">
        <v>25.1997693985364</v>
      </c>
      <c r="J25" s="258">
        <v>12.038799648543799</v>
      </c>
      <c r="K25" s="258">
        <v>3.9675033342993502</v>
      </c>
      <c r="L25" s="258">
        <v>0.70605065825855995</v>
      </c>
      <c r="M25" s="258" t="s">
        <v>49</v>
      </c>
      <c r="P25" s="761"/>
      <c r="Q25" s="761"/>
    </row>
    <row r="26" spans="1:19" s="762" customFormat="1" ht="10.8" thickBot="1">
      <c r="A26" s="30" t="s">
        <v>194</v>
      </c>
      <c r="B26" s="28">
        <v>1.02986696267654</v>
      </c>
      <c r="C26" s="28">
        <v>2.8900994787930898</v>
      </c>
      <c r="D26" s="28">
        <v>7.8860873157051099</v>
      </c>
      <c r="E26" s="28">
        <v>14.6249962353321</v>
      </c>
      <c r="F26" s="28">
        <v>33.499119008470402</v>
      </c>
      <c r="G26" s="28">
        <v>43.004755830069499</v>
      </c>
      <c r="H26" s="28">
        <v>46.007165577418697</v>
      </c>
      <c r="I26" s="28">
        <v>35.714058452501398</v>
      </c>
      <c r="J26" s="28">
        <v>11.3025564529992</v>
      </c>
      <c r="K26" s="28">
        <v>3.7008797380748502</v>
      </c>
      <c r="L26" s="28" t="s">
        <v>49</v>
      </c>
      <c r="M26" s="28" t="s">
        <v>49</v>
      </c>
      <c r="N26" s="760"/>
      <c r="O26" s="760"/>
      <c r="P26" s="761"/>
      <c r="Q26" s="761"/>
      <c r="R26" s="760"/>
      <c r="S26" s="760"/>
    </row>
    <row r="27" spans="1:19" s="760" customFormat="1" ht="10.8" thickBot="1">
      <c r="A27" s="257" t="s">
        <v>25</v>
      </c>
      <c r="B27" s="258">
        <v>2.1757792353448502</v>
      </c>
      <c r="C27" s="258">
        <v>3.56983337671593</v>
      </c>
      <c r="D27" s="258">
        <v>7.2950421586096104</v>
      </c>
      <c r="E27" s="258">
        <v>15.7026776700084</v>
      </c>
      <c r="F27" s="258">
        <v>29.242544538193801</v>
      </c>
      <c r="G27" s="258">
        <v>40.471722933061102</v>
      </c>
      <c r="H27" s="258">
        <v>46.469385893772802</v>
      </c>
      <c r="I27" s="258">
        <v>34.035089726537798</v>
      </c>
      <c r="J27" s="258">
        <v>14.012487233368001</v>
      </c>
      <c r="K27" s="258">
        <v>6.0783695568480001</v>
      </c>
      <c r="L27" s="258">
        <v>0.80476094071098203</v>
      </c>
      <c r="M27" s="258" t="s">
        <v>49</v>
      </c>
      <c r="P27" s="761"/>
      <c r="Q27" s="761"/>
    </row>
    <row r="28" spans="1:19" s="762" customFormat="1" ht="10.8" thickBot="1">
      <c r="A28" s="750" t="s">
        <v>23</v>
      </c>
      <c r="B28" s="751">
        <v>1.76984309088559</v>
      </c>
      <c r="C28" s="751">
        <v>5.5738491961180801</v>
      </c>
      <c r="D28" s="751">
        <v>9.1408556007600907</v>
      </c>
      <c r="E28" s="751">
        <v>18.956766874264201</v>
      </c>
      <c r="F28" s="751">
        <v>32.073880051130899</v>
      </c>
      <c r="G28" s="751">
        <v>40.960540437155899</v>
      </c>
      <c r="H28" s="751">
        <v>44.2759353568458</v>
      </c>
      <c r="I28" s="751">
        <v>29.5951209769614</v>
      </c>
      <c r="J28" s="751">
        <v>12.134126955875301</v>
      </c>
      <c r="K28" s="751">
        <v>4.7362147603328699</v>
      </c>
      <c r="L28" s="751">
        <v>0.60535894450237204</v>
      </c>
      <c r="M28" s="751">
        <v>0.17750775516751999</v>
      </c>
      <c r="N28" s="760"/>
      <c r="O28" s="760"/>
      <c r="P28" s="761"/>
      <c r="Q28" s="761"/>
      <c r="R28" s="760"/>
      <c r="S28" s="760"/>
    </row>
    <row r="29" spans="1:19" s="763" customFormat="1" ht="10.8" thickBot="1">
      <c r="A29" s="752" t="s">
        <v>26</v>
      </c>
      <c r="B29" s="753">
        <v>1.8702637545921901</v>
      </c>
      <c r="C29" s="753">
        <v>5.6945987216761802</v>
      </c>
      <c r="D29" s="753">
        <v>9.7748685644417694</v>
      </c>
      <c r="E29" s="753">
        <v>19.6743170729364</v>
      </c>
      <c r="F29" s="753">
        <v>33.223009061879303</v>
      </c>
      <c r="G29" s="753">
        <v>41.737911752709003</v>
      </c>
      <c r="H29" s="753">
        <v>43.479903354653999</v>
      </c>
      <c r="I29" s="753">
        <v>28.813697153433601</v>
      </c>
      <c r="J29" s="753">
        <v>11.1091141778784</v>
      </c>
      <c r="K29" s="753">
        <v>3.9693362965627998</v>
      </c>
      <c r="L29" s="753">
        <v>0.54284108655438801</v>
      </c>
      <c r="M29" s="753">
        <v>0.110139002681996</v>
      </c>
      <c r="N29" s="760"/>
      <c r="O29" s="760"/>
      <c r="P29" s="761"/>
      <c r="Q29" s="761"/>
      <c r="R29" s="760"/>
      <c r="S29" s="760"/>
    </row>
    <row r="30" spans="1:19">
      <c r="P30" s="761"/>
      <c r="Q30" s="761"/>
    </row>
    <row r="31" spans="1:19">
      <c r="P31" s="761"/>
      <c r="Q31" s="761"/>
    </row>
    <row r="32" spans="1:19" ht="14.4">
      <c r="A32" s="961" t="s">
        <v>53</v>
      </c>
      <c r="P32" s="761"/>
      <c r="Q32" s="761"/>
    </row>
    <row r="33" spans="1:18" ht="10.8" thickBot="1">
      <c r="B33" s="766"/>
      <c r="D33" s="766"/>
      <c r="F33" s="766"/>
      <c r="P33" s="761"/>
      <c r="Q33" s="761"/>
    </row>
    <row r="34" spans="1:18" ht="35.25" customHeight="1" thickBot="1">
      <c r="A34" s="1009"/>
      <c r="B34" s="1007" t="s">
        <v>40</v>
      </c>
      <c r="C34" s="1007"/>
      <c r="D34" s="1007" t="s">
        <v>32</v>
      </c>
      <c r="E34" s="1007"/>
      <c r="F34" s="1007" t="s">
        <v>33</v>
      </c>
      <c r="G34" s="1007"/>
      <c r="H34" s="1007" t="s">
        <v>34</v>
      </c>
      <c r="I34" s="1007"/>
      <c r="J34" s="1007" t="s">
        <v>35</v>
      </c>
      <c r="K34" s="1007"/>
      <c r="L34" s="1007" t="s">
        <v>36</v>
      </c>
      <c r="M34" s="1008"/>
      <c r="P34" s="761"/>
      <c r="Q34" s="761"/>
    </row>
    <row r="35" spans="1:18" ht="10.8" thickBot="1">
      <c r="A35" s="1010"/>
      <c r="B35" s="757" t="s">
        <v>38</v>
      </c>
      <c r="C35" s="757" t="s">
        <v>39</v>
      </c>
      <c r="D35" s="757" t="s">
        <v>38</v>
      </c>
      <c r="E35" s="757" t="s">
        <v>39</v>
      </c>
      <c r="F35" s="757" t="s">
        <v>38</v>
      </c>
      <c r="G35" s="757" t="s">
        <v>39</v>
      </c>
      <c r="H35" s="757" t="s">
        <v>38</v>
      </c>
      <c r="I35" s="757" t="s">
        <v>39</v>
      </c>
      <c r="J35" s="757" t="s">
        <v>38</v>
      </c>
      <c r="K35" s="757" t="s">
        <v>39</v>
      </c>
      <c r="L35" s="757" t="s">
        <v>38</v>
      </c>
      <c r="M35" s="758" t="s">
        <v>39</v>
      </c>
      <c r="P35" s="761"/>
      <c r="Q35" s="761"/>
    </row>
    <row r="36" spans="1:18" ht="10.8" thickBot="1">
      <c r="A36" s="29" t="s">
        <v>10</v>
      </c>
      <c r="B36" s="27">
        <v>3.0532812403453402</v>
      </c>
      <c r="C36" s="27">
        <v>6.25364065474459</v>
      </c>
      <c r="D36" s="27">
        <v>13.3551665398216</v>
      </c>
      <c r="E36" s="27">
        <v>18.831201267849998</v>
      </c>
      <c r="F36" s="27">
        <v>31.0412335288717</v>
      </c>
      <c r="G36" s="27">
        <v>39.166225610830601</v>
      </c>
      <c r="H36" s="27">
        <v>38.180087720687801</v>
      </c>
      <c r="I36" s="27">
        <v>28.073567394028899</v>
      </c>
      <c r="J36" s="27">
        <v>13.7754100214021</v>
      </c>
      <c r="K36" s="27">
        <v>7.2306835917851302</v>
      </c>
      <c r="L36" s="27">
        <v>0.59482094887141002</v>
      </c>
      <c r="M36" s="27" t="s">
        <v>49</v>
      </c>
      <c r="P36" s="761"/>
      <c r="Q36" s="761"/>
    </row>
    <row r="37" spans="1:18" ht="10.8" thickBot="1">
      <c r="A37" s="30" t="s">
        <v>9</v>
      </c>
      <c r="B37" s="28">
        <v>4.1218293603796097</v>
      </c>
      <c r="C37" s="28">
        <v>10.146991617848901</v>
      </c>
      <c r="D37" s="28">
        <v>14.016029804780199</v>
      </c>
      <c r="E37" s="28">
        <v>20.1837548916426</v>
      </c>
      <c r="F37" s="28">
        <v>35.460075351370598</v>
      </c>
      <c r="G37" s="28">
        <v>34.382030792219602</v>
      </c>
      <c r="H37" s="28">
        <v>33.364353322242899</v>
      </c>
      <c r="I37" s="28">
        <v>27.243225558987302</v>
      </c>
      <c r="J37" s="28">
        <v>11.6702533520437</v>
      </c>
      <c r="K37" s="28">
        <v>7.2194681875017803</v>
      </c>
      <c r="L37" s="28">
        <v>1.36745880918296</v>
      </c>
      <c r="M37" s="28">
        <v>0.824528951799821</v>
      </c>
      <c r="P37" s="761"/>
      <c r="Q37" s="761"/>
    </row>
    <row r="38" spans="1:18" ht="10.8" thickBot="1">
      <c r="A38" s="257" t="s">
        <v>11</v>
      </c>
      <c r="B38" s="258">
        <v>2.3978308586953898</v>
      </c>
      <c r="C38" s="258">
        <v>5.3457484481502702</v>
      </c>
      <c r="D38" s="258">
        <v>9.7780878621695795</v>
      </c>
      <c r="E38" s="258">
        <v>16.8401964082719</v>
      </c>
      <c r="F38" s="258">
        <v>31.361489246821399</v>
      </c>
      <c r="G38" s="258">
        <v>42.502510510496201</v>
      </c>
      <c r="H38" s="258">
        <v>42.019471771457098</v>
      </c>
      <c r="I38" s="258">
        <v>29.3690101447615</v>
      </c>
      <c r="J38" s="258">
        <v>13.591781969604501</v>
      </c>
      <c r="K38" s="258">
        <v>5.73765555577548</v>
      </c>
      <c r="L38" s="258">
        <v>0.851338291251997</v>
      </c>
      <c r="M38" s="258" t="s">
        <v>49</v>
      </c>
      <c r="P38" s="761"/>
      <c r="Q38" s="761"/>
    </row>
    <row r="39" spans="1:18" ht="10.8" thickBot="1">
      <c r="A39" s="30" t="s">
        <v>12</v>
      </c>
      <c r="B39" s="28">
        <v>4.3233634905327101</v>
      </c>
      <c r="C39" s="28">
        <v>8.6842076491416105</v>
      </c>
      <c r="D39" s="28">
        <v>15.1851319088611</v>
      </c>
      <c r="E39" s="28">
        <v>21.417915001923799</v>
      </c>
      <c r="F39" s="28">
        <v>33.895815636886603</v>
      </c>
      <c r="G39" s="28">
        <v>35.694114130997903</v>
      </c>
      <c r="H39" s="28">
        <v>34.272094594277803</v>
      </c>
      <c r="I39" s="28">
        <v>26.360180059565099</v>
      </c>
      <c r="J39" s="28">
        <v>11.2577930139958</v>
      </c>
      <c r="K39" s="28">
        <v>7.1999541691027202</v>
      </c>
      <c r="L39" s="28">
        <v>1.0658013554461301</v>
      </c>
      <c r="M39" s="28">
        <v>0.64362898926888001</v>
      </c>
      <c r="P39" s="761"/>
      <c r="Q39" s="761"/>
    </row>
    <row r="40" spans="1:18" ht="10.8" thickBot="1">
      <c r="A40" s="257" t="s">
        <v>14</v>
      </c>
      <c r="B40" s="258">
        <v>3.5526493494298399</v>
      </c>
      <c r="C40" s="258">
        <v>7.9743837569407798</v>
      </c>
      <c r="D40" s="258">
        <v>14.7513696264056</v>
      </c>
      <c r="E40" s="258">
        <v>19.871853749715999</v>
      </c>
      <c r="F40" s="258">
        <v>38.840921390174898</v>
      </c>
      <c r="G40" s="258">
        <v>40.956817239733603</v>
      </c>
      <c r="H40" s="258">
        <v>37.0204615111994</v>
      </c>
      <c r="I40" s="258">
        <v>26.7849211686218</v>
      </c>
      <c r="J40" s="258">
        <v>5.67711752547818</v>
      </c>
      <c r="K40" s="258">
        <v>4.3039290234660701</v>
      </c>
      <c r="L40" s="258" t="s">
        <v>49</v>
      </c>
      <c r="M40" s="258" t="s">
        <v>49</v>
      </c>
      <c r="P40" s="761"/>
      <c r="Q40" s="761"/>
    </row>
    <row r="41" spans="1:18" ht="10.8" thickBot="1">
      <c r="A41" s="30" t="s">
        <v>13</v>
      </c>
      <c r="B41" s="28">
        <v>0.83217424938337303</v>
      </c>
      <c r="C41" s="28">
        <v>12.7507910680769</v>
      </c>
      <c r="D41" s="28">
        <v>6.5030293174046996</v>
      </c>
      <c r="E41" s="28">
        <v>29.832367452892001</v>
      </c>
      <c r="F41" s="28">
        <v>35.049387145269399</v>
      </c>
      <c r="G41" s="28">
        <v>40.419795919993597</v>
      </c>
      <c r="H41" s="28">
        <v>47.793523307503598</v>
      </c>
      <c r="I41" s="28">
        <v>15.1383180940824</v>
      </c>
      <c r="J41" s="28">
        <v>9.4168587059258506</v>
      </c>
      <c r="K41" s="28">
        <v>1.8331229501955699</v>
      </c>
      <c r="L41" s="28" t="s">
        <v>49</v>
      </c>
      <c r="M41" s="28" t="s">
        <v>49</v>
      </c>
      <c r="P41" s="761"/>
      <c r="Q41" s="761"/>
    </row>
    <row r="42" spans="1:18" ht="10.8" thickBot="1">
      <c r="A42" s="257" t="s">
        <v>15</v>
      </c>
      <c r="B42" s="258">
        <v>2.3812482027350899</v>
      </c>
      <c r="C42" s="258">
        <v>3.4957052300870499</v>
      </c>
      <c r="D42" s="258">
        <v>11.9610004397632</v>
      </c>
      <c r="E42" s="258">
        <v>15.8749583524896</v>
      </c>
      <c r="F42" s="258">
        <v>36.370623885279997</v>
      </c>
      <c r="G42" s="258">
        <v>37.927443463209798</v>
      </c>
      <c r="H42" s="258">
        <v>37.711683442751301</v>
      </c>
      <c r="I42" s="258">
        <v>33.499900620178103</v>
      </c>
      <c r="J42" s="258">
        <v>10.8462272092824</v>
      </c>
      <c r="K42" s="258">
        <v>8.5603445695245295</v>
      </c>
      <c r="L42" s="258">
        <v>0.72921682018803202</v>
      </c>
      <c r="M42" s="258">
        <v>0.64164776451087102</v>
      </c>
      <c r="P42" s="761"/>
      <c r="Q42" s="761"/>
    </row>
    <row r="43" spans="1:18" ht="10.8" thickBot="1">
      <c r="A43" s="30" t="s">
        <v>197</v>
      </c>
      <c r="B43" s="28">
        <v>7.4393040943379596</v>
      </c>
      <c r="C43" s="28">
        <v>11.378908569977799</v>
      </c>
      <c r="D43" s="28">
        <v>23.356228352267401</v>
      </c>
      <c r="E43" s="28">
        <v>21.988480228181398</v>
      </c>
      <c r="F43" s="28">
        <v>39.218503072614503</v>
      </c>
      <c r="G43" s="28">
        <v>33.946100155813298</v>
      </c>
      <c r="H43" s="28">
        <v>24.263258877091499</v>
      </c>
      <c r="I43" s="28">
        <v>26.1105527818433</v>
      </c>
      <c r="J43" s="28">
        <v>5.4285593060380197</v>
      </c>
      <c r="K43" s="28">
        <v>6.0923645918042002</v>
      </c>
      <c r="L43" s="28" t="s">
        <v>49</v>
      </c>
      <c r="M43" s="28" t="s">
        <v>49</v>
      </c>
      <c r="P43" s="764"/>
      <c r="Q43" s="761"/>
      <c r="R43" s="765"/>
    </row>
    <row r="44" spans="1:18" ht="10.8" thickBot="1">
      <c r="A44" s="257" t="s">
        <v>16</v>
      </c>
      <c r="B44" s="258">
        <v>3.1666806134543601</v>
      </c>
      <c r="C44" s="258">
        <v>4.4816615366568904</v>
      </c>
      <c r="D44" s="258">
        <v>9.2318558332825909</v>
      </c>
      <c r="E44" s="258">
        <v>14.097709550398299</v>
      </c>
      <c r="F44" s="258">
        <v>31.272329161303301</v>
      </c>
      <c r="G44" s="258">
        <v>36.163714104259803</v>
      </c>
      <c r="H44" s="258">
        <v>43.311328107998698</v>
      </c>
      <c r="I44" s="258">
        <v>38.320425865559102</v>
      </c>
      <c r="J44" s="258">
        <v>12.2359318548927</v>
      </c>
      <c r="K44" s="258">
        <v>6.7964133354644796</v>
      </c>
      <c r="L44" s="258">
        <v>0.78187442906827398</v>
      </c>
      <c r="M44" s="258" t="s">
        <v>49</v>
      </c>
      <c r="P44" s="761"/>
      <c r="Q44" s="761"/>
    </row>
    <row r="45" spans="1:18" ht="10.8" thickBot="1">
      <c r="A45" s="30" t="s">
        <v>17</v>
      </c>
      <c r="B45" s="28">
        <v>4.86243573121879</v>
      </c>
      <c r="C45" s="28">
        <v>19.808531766532401</v>
      </c>
      <c r="D45" s="28">
        <v>16.825755994285299</v>
      </c>
      <c r="E45" s="28">
        <v>29.934032111491199</v>
      </c>
      <c r="F45" s="28">
        <v>46.434305822469</v>
      </c>
      <c r="G45" s="28">
        <v>36.782255520149398</v>
      </c>
      <c r="H45" s="28">
        <v>28.0392756251542</v>
      </c>
      <c r="I45" s="28">
        <v>12.177210170936601</v>
      </c>
      <c r="J45" s="28">
        <v>3.8036909378801602</v>
      </c>
      <c r="K45" s="28">
        <v>1.26082898174396</v>
      </c>
      <c r="L45" s="28" t="s">
        <v>49</v>
      </c>
      <c r="M45" s="28" t="s">
        <v>49</v>
      </c>
      <c r="P45" s="764"/>
      <c r="Q45" s="761"/>
      <c r="R45" s="765"/>
    </row>
    <row r="46" spans="1:18" ht="10.8" thickBot="1">
      <c r="A46" s="257" t="s">
        <v>18</v>
      </c>
      <c r="B46" s="258">
        <v>1.3825446775146999</v>
      </c>
      <c r="C46" s="258">
        <v>4.1131415776741198</v>
      </c>
      <c r="D46" s="258">
        <v>9.8235397713678303</v>
      </c>
      <c r="E46" s="258">
        <v>16.206409056606802</v>
      </c>
      <c r="F46" s="258">
        <v>34.799779185139798</v>
      </c>
      <c r="G46" s="258">
        <v>42.831435515727101</v>
      </c>
      <c r="H46" s="258">
        <v>41.657187431909001</v>
      </c>
      <c r="I46" s="258">
        <v>31.7050115131463</v>
      </c>
      <c r="J46" s="258">
        <v>11.575154583647899</v>
      </c>
      <c r="K46" s="258">
        <v>5.0105667959429496</v>
      </c>
      <c r="L46" s="258">
        <v>0.76179435042072696</v>
      </c>
      <c r="M46" s="258" t="s">
        <v>49</v>
      </c>
      <c r="P46" s="761"/>
      <c r="Q46" s="761"/>
    </row>
    <row r="47" spans="1:18" ht="10.8" thickBot="1">
      <c r="A47" s="30" t="s">
        <v>19</v>
      </c>
      <c r="B47" s="28">
        <v>2.32333909483068</v>
      </c>
      <c r="C47" s="28">
        <v>4.2904394139455997</v>
      </c>
      <c r="D47" s="28">
        <v>7.41934684393404</v>
      </c>
      <c r="E47" s="28">
        <v>17.177970491250999</v>
      </c>
      <c r="F47" s="28">
        <v>29.364436964187</v>
      </c>
      <c r="G47" s="28">
        <v>41.614508104712797</v>
      </c>
      <c r="H47" s="28">
        <v>42.780234115391004</v>
      </c>
      <c r="I47" s="28">
        <v>29.414737246045799</v>
      </c>
      <c r="J47" s="28">
        <v>16.667208760003401</v>
      </c>
      <c r="K47" s="28">
        <v>6.8857589744855403</v>
      </c>
      <c r="L47" s="28">
        <v>1.44543422165385</v>
      </c>
      <c r="M47" s="28">
        <v>0.616585769559167</v>
      </c>
      <c r="P47" s="761"/>
      <c r="Q47" s="761"/>
    </row>
    <row r="48" spans="1:18" ht="10.8" thickBot="1">
      <c r="A48" s="257" t="s">
        <v>469</v>
      </c>
      <c r="B48" s="258">
        <v>2.51709664863432</v>
      </c>
      <c r="C48" s="258">
        <v>4.9001111830111403</v>
      </c>
      <c r="D48" s="258">
        <v>8.2221909781523799</v>
      </c>
      <c r="E48" s="258">
        <v>19.275741330544601</v>
      </c>
      <c r="F48" s="258">
        <v>28.993313358608699</v>
      </c>
      <c r="G48" s="258">
        <v>37.1198035716994</v>
      </c>
      <c r="H48" s="258">
        <v>44.433717137580601</v>
      </c>
      <c r="I48" s="258">
        <v>30.5248287265171</v>
      </c>
      <c r="J48" s="258">
        <v>14.8951851545549</v>
      </c>
      <c r="K48" s="258">
        <v>7.6862215294798801</v>
      </c>
      <c r="L48" s="258">
        <v>0.93849672246906801</v>
      </c>
      <c r="M48" s="258" t="s">
        <v>49</v>
      </c>
      <c r="P48" s="761"/>
      <c r="Q48" s="761"/>
    </row>
    <row r="49" spans="1:18" ht="10.8" thickBot="1">
      <c r="A49" s="30" t="s">
        <v>505</v>
      </c>
      <c r="B49" s="28">
        <v>4.5467826105499203</v>
      </c>
      <c r="C49" s="28">
        <v>15.2383147399538</v>
      </c>
      <c r="D49" s="28">
        <v>16.116532694439702</v>
      </c>
      <c r="E49" s="28">
        <v>26.086977744348602</v>
      </c>
      <c r="F49" s="28">
        <v>36.811850048432902</v>
      </c>
      <c r="G49" s="28">
        <v>35.169424045594297</v>
      </c>
      <c r="H49" s="28">
        <v>34.259909571265098</v>
      </c>
      <c r="I49" s="28">
        <v>19.998230233958001</v>
      </c>
      <c r="J49" s="28">
        <v>8.0063842532455691</v>
      </c>
      <c r="K49" s="28">
        <v>3.3825763913986102</v>
      </c>
      <c r="L49" s="28" t="s">
        <v>49</v>
      </c>
      <c r="M49" s="28" t="s">
        <v>49</v>
      </c>
      <c r="P49" s="761"/>
      <c r="Q49" s="761"/>
    </row>
    <row r="50" spans="1:18" ht="10.8" thickBot="1">
      <c r="A50" s="257" t="s">
        <v>517</v>
      </c>
      <c r="B50" s="258">
        <v>5.6560197198400903</v>
      </c>
      <c r="C50" s="258">
        <v>7.1991265936925304</v>
      </c>
      <c r="D50" s="258">
        <v>20.055916331501201</v>
      </c>
      <c r="E50" s="258">
        <v>19.139120131733399</v>
      </c>
      <c r="F50" s="258">
        <v>38.295313301729799</v>
      </c>
      <c r="G50" s="258">
        <v>36.921992552678802</v>
      </c>
      <c r="H50" s="258">
        <v>28.2636988520639</v>
      </c>
      <c r="I50" s="258">
        <v>27.2737152698929</v>
      </c>
      <c r="J50" s="258">
        <v>7.3925454770327503</v>
      </c>
      <c r="K50" s="258">
        <v>8.8948709716681904</v>
      </c>
      <c r="L50" s="258" t="s">
        <v>49</v>
      </c>
      <c r="M50" s="258">
        <v>0.57117448033420903</v>
      </c>
      <c r="P50" s="764"/>
      <c r="Q50" s="761"/>
      <c r="R50" s="765"/>
    </row>
    <row r="51" spans="1:18" ht="10.8" thickBot="1">
      <c r="A51" s="30" t="s">
        <v>20</v>
      </c>
      <c r="B51" s="28">
        <v>4.5389106810730402</v>
      </c>
      <c r="C51" s="28">
        <v>12.262420417167499</v>
      </c>
      <c r="D51" s="28">
        <v>18.4008747486596</v>
      </c>
      <c r="E51" s="28">
        <v>24.256808141833201</v>
      </c>
      <c r="F51" s="28">
        <v>40.5694583356319</v>
      </c>
      <c r="G51" s="28">
        <v>39.1919666630573</v>
      </c>
      <c r="H51" s="28">
        <v>30.245108650640301</v>
      </c>
      <c r="I51" s="28">
        <v>20.9253041378993</v>
      </c>
      <c r="J51" s="28">
        <v>6.0591834135870801</v>
      </c>
      <c r="K51" s="28">
        <v>3.3050768276094802</v>
      </c>
      <c r="L51" s="28" t="s">
        <v>49</v>
      </c>
      <c r="M51" s="28" t="s">
        <v>49</v>
      </c>
      <c r="P51" s="761"/>
      <c r="Q51" s="761"/>
    </row>
    <row r="52" spans="1:18" ht="10.8" thickBot="1">
      <c r="A52" s="257" t="s">
        <v>21</v>
      </c>
      <c r="B52" s="258">
        <v>6.1533786079879</v>
      </c>
      <c r="C52" s="258">
        <v>14.035660783606801</v>
      </c>
      <c r="D52" s="258">
        <v>22.709502532778099</v>
      </c>
      <c r="E52" s="258">
        <v>30.399149514991599</v>
      </c>
      <c r="F52" s="258">
        <v>39.3416290619462</v>
      </c>
      <c r="G52" s="258">
        <v>38.292181774000198</v>
      </c>
      <c r="H52" s="258">
        <v>27.355913617668801</v>
      </c>
      <c r="I52" s="258">
        <v>15.836124820317099</v>
      </c>
      <c r="J52" s="258">
        <v>4.3566805111465197</v>
      </c>
      <c r="K52" s="258">
        <v>1.39592335001936</v>
      </c>
      <c r="L52" s="258" t="s">
        <v>49</v>
      </c>
      <c r="M52" s="258" t="s">
        <v>49</v>
      </c>
      <c r="P52" s="764"/>
      <c r="Q52" s="761"/>
      <c r="R52" s="765"/>
    </row>
    <row r="53" spans="1:18" ht="10.8" thickBot="1">
      <c r="A53" s="30" t="s">
        <v>195</v>
      </c>
      <c r="B53" s="28">
        <v>0.98066175629585794</v>
      </c>
      <c r="C53" s="28">
        <v>2.27110716516626</v>
      </c>
      <c r="D53" s="28">
        <v>7.6884977909164398</v>
      </c>
      <c r="E53" s="28">
        <v>12.6855934040624</v>
      </c>
      <c r="F53" s="28">
        <v>32.784642222789699</v>
      </c>
      <c r="G53" s="28">
        <v>35.906866690214002</v>
      </c>
      <c r="H53" s="28">
        <v>43.300117870178198</v>
      </c>
      <c r="I53" s="28">
        <v>37.283648260583902</v>
      </c>
      <c r="J53" s="28">
        <v>14.4658488818233</v>
      </c>
      <c r="K53" s="28">
        <v>11.1044549031951</v>
      </c>
      <c r="L53" s="28">
        <v>0.78023147799648496</v>
      </c>
      <c r="M53" s="28">
        <v>0.74832957677832002</v>
      </c>
      <c r="P53" s="761"/>
      <c r="Q53" s="761"/>
    </row>
    <row r="54" spans="1:18" ht="10.8" thickBot="1">
      <c r="A54" s="257" t="s">
        <v>22</v>
      </c>
      <c r="B54" s="258">
        <v>3.8700793280696901</v>
      </c>
      <c r="C54" s="258">
        <v>4.28663952487772</v>
      </c>
      <c r="D54" s="258">
        <v>13.175461885704999</v>
      </c>
      <c r="E54" s="258">
        <v>16.426088521388898</v>
      </c>
      <c r="F54" s="258">
        <v>33.371641617862402</v>
      </c>
      <c r="G54" s="258">
        <v>36.794808487726698</v>
      </c>
      <c r="H54" s="258">
        <v>37.9453955675041</v>
      </c>
      <c r="I54" s="258">
        <v>32.785291184918499</v>
      </c>
      <c r="J54" s="258">
        <v>10.795632351179901</v>
      </c>
      <c r="K54" s="258">
        <v>8.7709495412071092</v>
      </c>
      <c r="L54" s="258">
        <v>0.84178924967890001</v>
      </c>
      <c r="M54" s="258">
        <v>0.93622273988109805</v>
      </c>
      <c r="P54" s="761"/>
      <c r="Q54" s="761"/>
    </row>
    <row r="55" spans="1:18" ht="10.8" thickBot="1">
      <c r="A55" s="30" t="s">
        <v>196</v>
      </c>
      <c r="B55" s="28">
        <v>1.7919603422089401</v>
      </c>
      <c r="C55" s="28">
        <v>5.6090686395245397</v>
      </c>
      <c r="D55" s="28">
        <v>6.8083648828240602</v>
      </c>
      <c r="E55" s="28">
        <v>15.668720821462299</v>
      </c>
      <c r="F55" s="28">
        <v>29.733004751019301</v>
      </c>
      <c r="G55" s="28">
        <v>37.210357223194301</v>
      </c>
      <c r="H55" s="28">
        <v>45.270816008552202</v>
      </c>
      <c r="I55" s="28">
        <v>33.020165744542297</v>
      </c>
      <c r="J55" s="28">
        <v>14.901797732970101</v>
      </c>
      <c r="K55" s="28">
        <v>8.1214751867278103</v>
      </c>
      <c r="L55" s="28">
        <v>1.49405628242544</v>
      </c>
      <c r="M55" s="28" t="s">
        <v>49</v>
      </c>
      <c r="P55" s="761"/>
      <c r="Q55" s="761"/>
    </row>
    <row r="56" spans="1:18" ht="10.8" thickBot="1">
      <c r="A56" s="257" t="s">
        <v>24</v>
      </c>
      <c r="B56" s="258">
        <v>2.8711753125707098</v>
      </c>
      <c r="C56" s="258">
        <v>10.1351546713367</v>
      </c>
      <c r="D56" s="258">
        <v>13.8834855605417</v>
      </c>
      <c r="E56" s="258">
        <v>23.634050181928998</v>
      </c>
      <c r="F56" s="258">
        <v>38.391983863766697</v>
      </c>
      <c r="G56" s="258">
        <v>39.349879565671102</v>
      </c>
      <c r="H56" s="258">
        <v>35.198019528147</v>
      </c>
      <c r="I56" s="258">
        <v>22.791790288029301</v>
      </c>
      <c r="J56" s="258">
        <v>9.0946273754098694</v>
      </c>
      <c r="K56" s="258">
        <v>3.6834327350854399</v>
      </c>
      <c r="L56" s="258">
        <v>0.56070835956408904</v>
      </c>
      <c r="M56" s="258" t="s">
        <v>49</v>
      </c>
      <c r="P56" s="761"/>
      <c r="Q56" s="761"/>
    </row>
    <row r="57" spans="1:18" ht="10.8" thickBot="1">
      <c r="A57" s="30" t="s">
        <v>194</v>
      </c>
      <c r="B57" s="28">
        <v>1.66024543106454</v>
      </c>
      <c r="C57" s="28">
        <v>2.7817815716883598</v>
      </c>
      <c r="D57" s="28">
        <v>9.9146456577469895</v>
      </c>
      <c r="E57" s="28">
        <v>16.738562998120699</v>
      </c>
      <c r="F57" s="28">
        <v>32.459649803228601</v>
      </c>
      <c r="G57" s="28">
        <v>41.011770216411797</v>
      </c>
      <c r="H57" s="28">
        <v>44.2187877330622</v>
      </c>
      <c r="I57" s="28">
        <v>32.874931153382597</v>
      </c>
      <c r="J57" s="28">
        <v>11.2646470962276</v>
      </c>
      <c r="K57" s="28">
        <v>6.1199374416654599</v>
      </c>
      <c r="L57" s="28" t="s">
        <v>49</v>
      </c>
      <c r="M57" s="28" t="s">
        <v>49</v>
      </c>
      <c r="P57" s="761"/>
      <c r="Q57" s="761"/>
    </row>
    <row r="58" spans="1:18" ht="10.8" thickBot="1">
      <c r="A58" s="257" t="s">
        <v>25</v>
      </c>
      <c r="B58" s="258">
        <v>2.8833730972302498</v>
      </c>
      <c r="C58" s="258">
        <v>4.1429698457028898</v>
      </c>
      <c r="D58" s="258">
        <v>9.5467962581113799</v>
      </c>
      <c r="E58" s="258">
        <v>14.4054093511161</v>
      </c>
      <c r="F58" s="258">
        <v>32.158245967084902</v>
      </c>
      <c r="G58" s="258">
        <v>35.245156001255303</v>
      </c>
      <c r="H58" s="258">
        <v>40.528068598786497</v>
      </c>
      <c r="I58" s="258">
        <v>34.866985688839101</v>
      </c>
      <c r="J58" s="258">
        <v>13.7648877771001</v>
      </c>
      <c r="K58" s="258">
        <v>10.6156899005009</v>
      </c>
      <c r="L58" s="258">
        <v>1.1186283016868701</v>
      </c>
      <c r="M58" s="258">
        <v>0.72378921258570095</v>
      </c>
      <c r="P58" s="761"/>
      <c r="Q58" s="761"/>
    </row>
    <row r="59" spans="1:18" ht="10.8" thickBot="1">
      <c r="A59" s="750" t="s">
        <v>23</v>
      </c>
      <c r="B59" s="751">
        <v>3.35244159767969</v>
      </c>
      <c r="C59" s="751">
        <v>7.8914601212983797</v>
      </c>
      <c r="D59" s="751">
        <v>12.9080655449688</v>
      </c>
      <c r="E59" s="751">
        <v>20.050055316114999</v>
      </c>
      <c r="F59" s="751">
        <v>34.871759606014301</v>
      </c>
      <c r="G59" s="751">
        <v>37.892924573632399</v>
      </c>
      <c r="H59" s="751">
        <v>37.473275065996098</v>
      </c>
      <c r="I59" s="751">
        <v>27.526961589000699</v>
      </c>
      <c r="J59" s="751">
        <v>10.693922260863401</v>
      </c>
      <c r="K59" s="751">
        <v>6.22308047644926</v>
      </c>
      <c r="L59" s="751">
        <v>0.70053592447772195</v>
      </c>
      <c r="M59" s="751">
        <v>0.415517923504305</v>
      </c>
      <c r="P59" s="761"/>
      <c r="Q59" s="761"/>
    </row>
    <row r="60" spans="1:18" ht="10.8" thickBot="1">
      <c r="A60" s="752" t="s">
        <v>26</v>
      </c>
      <c r="B60" s="753">
        <v>3.2787618952578801</v>
      </c>
      <c r="C60" s="753">
        <v>7.7686976959068197</v>
      </c>
      <c r="D60" s="753">
        <v>12.8708489738697</v>
      </c>
      <c r="E60" s="753">
        <v>19.908168894361999</v>
      </c>
      <c r="F60" s="753">
        <v>35.072915745629203</v>
      </c>
      <c r="G60" s="753">
        <v>38.673967157804803</v>
      </c>
      <c r="H60" s="753">
        <v>37.676104083783201</v>
      </c>
      <c r="I60" s="753">
        <v>27.497462363920899</v>
      </c>
      <c r="J60" s="753">
        <v>10.4652036266745</v>
      </c>
      <c r="K60" s="753">
        <v>5.82302265660842</v>
      </c>
      <c r="L60" s="753">
        <v>0.63616567478552599</v>
      </c>
      <c r="M60" s="753">
        <v>0.32868123139698802</v>
      </c>
      <c r="P60" s="761"/>
      <c r="Q60" s="761"/>
    </row>
    <row r="61" spans="1:18">
      <c r="P61" s="761"/>
      <c r="Q61" s="761"/>
    </row>
  </sheetData>
  <sortState ref="A6:M24">
    <sortCondition ref="A5"/>
  </sortState>
  <mergeCells count="14">
    <mergeCell ref="F3:G3"/>
    <mergeCell ref="L3:M3"/>
    <mergeCell ref="A3:A4"/>
    <mergeCell ref="H3:I3"/>
    <mergeCell ref="J3:K3"/>
    <mergeCell ref="D3:E3"/>
    <mergeCell ref="B3:C3"/>
    <mergeCell ref="J34:K34"/>
    <mergeCell ref="L34:M34"/>
    <mergeCell ref="A34:A35"/>
    <mergeCell ref="B34:C34"/>
    <mergeCell ref="D34:E34"/>
    <mergeCell ref="F34:G34"/>
    <mergeCell ref="H34:I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O39"/>
  <sheetViews>
    <sheetView showGridLines="0" zoomScaleNormal="100" workbookViewId="0">
      <selection activeCell="K4" sqref="K4"/>
    </sheetView>
  </sheetViews>
  <sheetFormatPr baseColWidth="10" defaultRowHeight="14.4"/>
  <cols>
    <col min="2" max="2" width="7.44140625" customWidth="1"/>
  </cols>
  <sheetData>
    <row r="1" spans="1:8">
      <c r="A1" t="s">
        <v>224</v>
      </c>
    </row>
    <row r="2" spans="1:8" ht="15" thickBot="1">
      <c r="D2" s="137"/>
      <c r="E2" s="137"/>
      <c r="F2" s="137"/>
      <c r="G2" s="137"/>
      <c r="H2" s="137"/>
    </row>
    <row r="3" spans="1:8" ht="15" thickBot="1">
      <c r="B3" s="6"/>
      <c r="C3" s="7" t="s">
        <v>75</v>
      </c>
      <c r="D3" s="17" t="s">
        <v>38</v>
      </c>
      <c r="E3" s="8" t="s">
        <v>76</v>
      </c>
      <c r="F3" s="8" t="s">
        <v>77</v>
      </c>
      <c r="G3" s="8" t="s">
        <v>44</v>
      </c>
      <c r="H3" s="172" t="s">
        <v>45</v>
      </c>
    </row>
    <row r="4" spans="1:8" ht="20.399999999999999" customHeight="1" thickBot="1">
      <c r="B4" s="1011" t="s">
        <v>23</v>
      </c>
      <c r="C4" s="22" t="s">
        <v>38</v>
      </c>
      <c r="D4" s="9"/>
      <c r="E4" s="279" t="s">
        <v>181</v>
      </c>
      <c r="F4" s="15" t="s">
        <v>529</v>
      </c>
      <c r="G4" s="282" t="s">
        <v>124</v>
      </c>
      <c r="H4" s="282" t="s">
        <v>85</v>
      </c>
    </row>
    <row r="5" spans="1:8" ht="20.399999999999999" customHeight="1" thickBot="1">
      <c r="B5" s="1012"/>
      <c r="C5" s="19" t="s">
        <v>76</v>
      </c>
      <c r="D5" s="273" t="s">
        <v>179</v>
      </c>
      <c r="E5" s="10" t="s">
        <v>75</v>
      </c>
      <c r="F5" s="273" t="s">
        <v>179</v>
      </c>
      <c r="G5" s="273" t="s">
        <v>89</v>
      </c>
      <c r="H5" s="273" t="s">
        <v>139</v>
      </c>
    </row>
    <row r="6" spans="1:8" ht="20.399999999999999" customHeight="1" thickBot="1">
      <c r="B6" s="1012"/>
      <c r="C6" s="19" t="s">
        <v>77</v>
      </c>
      <c r="D6" s="16" t="s">
        <v>530</v>
      </c>
      <c r="E6" s="272" t="s">
        <v>181</v>
      </c>
      <c r="F6" s="14"/>
      <c r="G6" s="273" t="s">
        <v>150</v>
      </c>
      <c r="H6" s="273" t="s">
        <v>85</v>
      </c>
    </row>
    <row r="7" spans="1:8" ht="20.399999999999999" customHeight="1" thickBot="1">
      <c r="B7" s="1013"/>
      <c r="C7" s="20" t="s">
        <v>44</v>
      </c>
      <c r="D7" s="278" t="s">
        <v>525</v>
      </c>
      <c r="E7" s="278" t="s">
        <v>183</v>
      </c>
      <c r="F7" s="278" t="s">
        <v>182</v>
      </c>
      <c r="G7" s="13" t="s">
        <v>75</v>
      </c>
      <c r="H7" s="283" t="s">
        <v>122</v>
      </c>
    </row>
    <row r="8" spans="1:8" ht="20.399999999999999" customHeight="1" thickBot="1">
      <c r="B8" s="1013"/>
      <c r="C8" s="20" t="s">
        <v>45</v>
      </c>
      <c r="D8" s="278" t="s">
        <v>184</v>
      </c>
      <c r="E8" s="278" t="s">
        <v>185</v>
      </c>
      <c r="F8" s="278" t="s">
        <v>184</v>
      </c>
      <c r="G8" s="278" t="s">
        <v>186</v>
      </c>
      <c r="H8" s="13" t="s">
        <v>75</v>
      </c>
    </row>
    <row r="9" spans="1:8" ht="20.399999999999999" customHeight="1" thickBot="1">
      <c r="B9" s="1016" t="s">
        <v>26</v>
      </c>
      <c r="C9" s="167" t="s">
        <v>38</v>
      </c>
      <c r="D9" s="168" t="s">
        <v>75</v>
      </c>
      <c r="E9" s="276" t="s">
        <v>352</v>
      </c>
      <c r="F9" s="281" t="s">
        <v>531</v>
      </c>
      <c r="G9" s="281" t="s">
        <v>360</v>
      </c>
      <c r="H9" s="281" t="s">
        <v>357</v>
      </c>
    </row>
    <row r="10" spans="1:8" ht="20.399999999999999" customHeight="1" thickBot="1">
      <c r="B10" s="1014"/>
      <c r="C10" s="17" t="s">
        <v>76</v>
      </c>
      <c r="D10" s="273" t="s">
        <v>351</v>
      </c>
      <c r="E10" s="16"/>
      <c r="F10" s="273" t="s">
        <v>526</v>
      </c>
      <c r="G10" s="273" t="s">
        <v>381</v>
      </c>
      <c r="H10" s="273" t="s">
        <v>358</v>
      </c>
    </row>
    <row r="11" spans="1:8" ht="20.399999999999999" customHeight="1" thickBot="1">
      <c r="B11" s="1012"/>
      <c r="C11" s="19" t="s">
        <v>77</v>
      </c>
      <c r="D11" s="272" t="s">
        <v>532</v>
      </c>
      <c r="E11" s="272" t="s">
        <v>527</v>
      </c>
      <c r="F11" s="10" t="s">
        <v>75</v>
      </c>
      <c r="G11" s="273" t="s">
        <v>356</v>
      </c>
      <c r="H11" s="273" t="s">
        <v>359</v>
      </c>
    </row>
    <row r="12" spans="1:8" ht="20.399999999999999" customHeight="1" thickBot="1">
      <c r="B12" s="1012"/>
      <c r="C12" s="19" t="s">
        <v>44</v>
      </c>
      <c r="D12" s="272" t="s">
        <v>251</v>
      </c>
      <c r="E12" s="272" t="s">
        <v>528</v>
      </c>
      <c r="F12" s="272" t="s">
        <v>353</v>
      </c>
      <c r="G12" s="10" t="s">
        <v>75</v>
      </c>
      <c r="H12" s="273" t="s">
        <v>360</v>
      </c>
    </row>
    <row r="13" spans="1:8" ht="20.399999999999999" customHeight="1" thickBot="1">
      <c r="B13" s="1017"/>
      <c r="C13" s="23" t="s">
        <v>45</v>
      </c>
      <c r="D13" s="277" t="s">
        <v>248</v>
      </c>
      <c r="E13" s="277" t="s">
        <v>250</v>
      </c>
      <c r="F13" s="277" t="s">
        <v>249</v>
      </c>
      <c r="G13" s="277" t="s">
        <v>251</v>
      </c>
      <c r="H13" s="170" t="s">
        <v>75</v>
      </c>
    </row>
    <row r="14" spans="1:8" ht="20.399999999999999" customHeight="1" thickBot="1">
      <c r="B14" s="1014" t="s">
        <v>17</v>
      </c>
      <c r="C14" s="17" t="s">
        <v>38</v>
      </c>
      <c r="D14" s="11" t="s">
        <v>75</v>
      </c>
      <c r="E14" s="21" t="s">
        <v>175</v>
      </c>
      <c r="F14" s="274" t="s">
        <v>180</v>
      </c>
      <c r="G14" s="274" t="s">
        <v>155</v>
      </c>
      <c r="H14" s="274" t="s">
        <v>136</v>
      </c>
    </row>
    <row r="15" spans="1:8" ht="20.399999999999999" customHeight="1" thickBot="1">
      <c r="B15" s="1014"/>
      <c r="C15" s="17" t="s">
        <v>76</v>
      </c>
      <c r="D15" s="21" t="s">
        <v>176</v>
      </c>
      <c r="E15" s="16" t="s">
        <v>75</v>
      </c>
      <c r="F15" s="16" t="s">
        <v>177</v>
      </c>
      <c r="G15" s="273" t="s">
        <v>114</v>
      </c>
      <c r="H15" s="273" t="s">
        <v>115</v>
      </c>
    </row>
    <row r="16" spans="1:8" ht="20.399999999999999" customHeight="1" thickBot="1">
      <c r="B16" s="1012"/>
      <c r="C16" s="19" t="s">
        <v>77</v>
      </c>
      <c r="D16" s="272" t="s">
        <v>187</v>
      </c>
      <c r="E16" s="16" t="s">
        <v>178</v>
      </c>
      <c r="F16" s="10" t="s">
        <v>75</v>
      </c>
      <c r="G16" s="273" t="s">
        <v>150</v>
      </c>
      <c r="H16" s="273" t="s">
        <v>86</v>
      </c>
    </row>
    <row r="17" spans="1:15" ht="20.399999999999999" customHeight="1" thickBot="1">
      <c r="B17" s="1012"/>
      <c r="C17" s="19" t="s">
        <v>44</v>
      </c>
      <c r="D17" s="272" t="s">
        <v>188</v>
      </c>
      <c r="E17" s="272" t="s">
        <v>189</v>
      </c>
      <c r="F17" s="272" t="s">
        <v>182</v>
      </c>
      <c r="G17" s="10" t="s">
        <v>75</v>
      </c>
      <c r="H17" s="273" t="s">
        <v>90</v>
      </c>
    </row>
    <row r="18" spans="1:15" ht="20.399999999999999" customHeight="1" thickBot="1">
      <c r="B18" s="1015"/>
      <c r="C18" s="18" t="s">
        <v>45</v>
      </c>
      <c r="D18" s="280" t="s">
        <v>190</v>
      </c>
      <c r="E18" s="280" t="s">
        <v>191</v>
      </c>
      <c r="F18" s="280" t="s">
        <v>192</v>
      </c>
      <c r="G18" s="280" t="s">
        <v>193</v>
      </c>
      <c r="H18" s="12"/>
    </row>
    <row r="19" spans="1:15" ht="45.6" customHeight="1">
      <c r="A19" s="25"/>
      <c r="B19" s="26"/>
      <c r="C19" s="996"/>
      <c r="D19" s="996"/>
      <c r="E19" s="995"/>
      <c r="F19" s="995"/>
      <c r="G19" s="24"/>
      <c r="H19" s="25"/>
    </row>
    <row r="21" spans="1:15">
      <c r="A21" t="s">
        <v>53</v>
      </c>
    </row>
    <row r="22" spans="1:15" ht="15" thickBot="1">
      <c r="D22" s="137"/>
      <c r="E22" s="137"/>
      <c r="F22" s="137"/>
      <c r="G22" s="137"/>
      <c r="H22" s="137"/>
    </row>
    <row r="23" spans="1:15" ht="15" thickBot="1">
      <c r="B23" s="6"/>
      <c r="C23" s="7" t="s">
        <v>75</v>
      </c>
      <c r="D23" s="17" t="s">
        <v>38</v>
      </c>
      <c r="E23" s="8" t="s">
        <v>76</v>
      </c>
      <c r="F23" s="8" t="s">
        <v>77</v>
      </c>
      <c r="G23" s="8" t="s">
        <v>44</v>
      </c>
      <c r="H23" s="172" t="s">
        <v>45</v>
      </c>
      <c r="L23" s="166"/>
      <c r="M23" s="166"/>
      <c r="N23" s="166"/>
      <c r="O23" s="166"/>
    </row>
    <row r="24" spans="1:15" ht="19.5" customHeight="1" thickBot="1">
      <c r="B24" s="1011" t="s">
        <v>23</v>
      </c>
      <c r="C24" s="22" t="s">
        <v>38</v>
      </c>
      <c r="D24" s="9" t="s">
        <v>75</v>
      </c>
      <c r="E24" s="279" t="s">
        <v>362</v>
      </c>
      <c r="F24" s="279" t="s">
        <v>346</v>
      </c>
      <c r="G24" s="282" t="s">
        <v>518</v>
      </c>
      <c r="H24" s="282" t="s">
        <v>342</v>
      </c>
      <c r="K24" s="166"/>
      <c r="M24" s="166"/>
      <c r="N24" s="166"/>
      <c r="O24" s="166"/>
    </row>
    <row r="25" spans="1:15" ht="19.5" customHeight="1" thickBot="1">
      <c r="B25" s="1012"/>
      <c r="C25" s="19" t="s">
        <v>76</v>
      </c>
      <c r="D25" s="273" t="s">
        <v>361</v>
      </c>
      <c r="E25" s="10" t="s">
        <v>75</v>
      </c>
      <c r="F25" s="273" t="s">
        <v>343</v>
      </c>
      <c r="G25" s="273" t="s">
        <v>341</v>
      </c>
      <c r="H25" s="273" t="s">
        <v>509</v>
      </c>
      <c r="K25" s="166"/>
      <c r="L25" s="166"/>
      <c r="N25" s="166"/>
      <c r="O25" s="166"/>
    </row>
    <row r="26" spans="1:15" ht="19.5" customHeight="1" thickBot="1">
      <c r="B26" s="1012"/>
      <c r="C26" s="19" t="s">
        <v>77</v>
      </c>
      <c r="D26" s="273" t="s">
        <v>343</v>
      </c>
      <c r="E26" s="272" t="s">
        <v>346</v>
      </c>
      <c r="F26" s="14" t="s">
        <v>75</v>
      </c>
      <c r="G26" s="273" t="s">
        <v>348</v>
      </c>
      <c r="H26" s="273" t="s">
        <v>378</v>
      </c>
      <c r="K26" s="166"/>
      <c r="L26" s="166"/>
      <c r="M26" s="166"/>
      <c r="O26" s="166"/>
    </row>
    <row r="27" spans="1:15" ht="19.5" customHeight="1" thickBot="1">
      <c r="B27" s="1013"/>
      <c r="C27" s="20" t="s">
        <v>44</v>
      </c>
      <c r="D27" s="278" t="s">
        <v>519</v>
      </c>
      <c r="E27" s="278" t="s">
        <v>520</v>
      </c>
      <c r="F27" s="278" t="s">
        <v>349</v>
      </c>
      <c r="G27" s="13" t="s">
        <v>75</v>
      </c>
      <c r="H27" s="283" t="s">
        <v>363</v>
      </c>
      <c r="K27" s="166"/>
      <c r="L27" s="166"/>
      <c r="M27" s="166"/>
      <c r="N27" s="166"/>
    </row>
    <row r="28" spans="1:15" ht="19.5" customHeight="1" thickBot="1">
      <c r="B28" s="1013"/>
      <c r="C28" s="20" t="s">
        <v>45</v>
      </c>
      <c r="D28" s="278" t="s">
        <v>521</v>
      </c>
      <c r="E28" s="278" t="s">
        <v>522</v>
      </c>
      <c r="F28" s="278" t="s">
        <v>379</v>
      </c>
      <c r="G28" s="278" t="s">
        <v>366</v>
      </c>
      <c r="H28" s="13" t="s">
        <v>75</v>
      </c>
    </row>
    <row r="29" spans="1:15" ht="20.25" customHeight="1" thickBot="1">
      <c r="B29" s="1016" t="s">
        <v>26</v>
      </c>
      <c r="C29" s="167" t="s">
        <v>38</v>
      </c>
      <c r="D29" s="169" t="s">
        <v>75</v>
      </c>
      <c r="E29" s="276" t="s">
        <v>362</v>
      </c>
      <c r="F29" s="276" t="s">
        <v>523</v>
      </c>
      <c r="G29" s="281" t="s">
        <v>518</v>
      </c>
      <c r="H29" s="281" t="s">
        <v>342</v>
      </c>
    </row>
    <row r="30" spans="1:15" ht="17.399999999999999" thickBot="1">
      <c r="B30" s="1014"/>
      <c r="C30" s="17" t="s">
        <v>76</v>
      </c>
      <c r="D30" s="274" t="s">
        <v>361</v>
      </c>
      <c r="E30" s="16" t="s">
        <v>75</v>
      </c>
      <c r="F30" s="273" t="s">
        <v>350</v>
      </c>
      <c r="G30" s="273" t="s">
        <v>341</v>
      </c>
      <c r="H30" s="273" t="s">
        <v>509</v>
      </c>
    </row>
    <row r="31" spans="1:15" ht="17.399999999999999" thickBot="1">
      <c r="B31" s="1012"/>
      <c r="C31" s="19" t="s">
        <v>77</v>
      </c>
      <c r="D31" s="273" t="s">
        <v>524</v>
      </c>
      <c r="E31" s="272" t="s">
        <v>345</v>
      </c>
      <c r="F31" s="16" t="s">
        <v>75</v>
      </c>
      <c r="G31" s="273" t="s">
        <v>364</v>
      </c>
      <c r="H31" s="273" t="s">
        <v>339</v>
      </c>
    </row>
    <row r="32" spans="1:15" ht="17.399999999999999" thickBot="1">
      <c r="B32" s="1012"/>
      <c r="C32" s="19" t="s">
        <v>44</v>
      </c>
      <c r="D32" s="272" t="s">
        <v>519</v>
      </c>
      <c r="E32" s="272" t="s">
        <v>520</v>
      </c>
      <c r="F32" s="272" t="s">
        <v>365</v>
      </c>
      <c r="G32" s="16" t="s">
        <v>75</v>
      </c>
      <c r="H32" s="273" t="s">
        <v>363</v>
      </c>
    </row>
    <row r="33" spans="2:8" ht="17.399999999999999" thickBot="1">
      <c r="B33" s="1017"/>
      <c r="C33" s="23" t="s">
        <v>45</v>
      </c>
      <c r="D33" s="277" t="s">
        <v>521</v>
      </c>
      <c r="E33" s="277" t="s">
        <v>522</v>
      </c>
      <c r="F33" s="277" t="s">
        <v>337</v>
      </c>
      <c r="G33" s="277" t="s">
        <v>366</v>
      </c>
      <c r="H33" s="171" t="s">
        <v>75</v>
      </c>
    </row>
    <row r="34" spans="2:8" ht="17.399999999999999" thickBot="1">
      <c r="B34" s="1014" t="s">
        <v>17</v>
      </c>
      <c r="C34" s="17" t="s">
        <v>38</v>
      </c>
      <c r="D34" s="11" t="s">
        <v>75</v>
      </c>
      <c r="E34" s="21" t="s">
        <v>372</v>
      </c>
      <c r="F34" s="21" t="s">
        <v>368</v>
      </c>
      <c r="G34" s="274" t="s">
        <v>363</v>
      </c>
      <c r="H34" s="274" t="s">
        <v>375</v>
      </c>
    </row>
    <row r="35" spans="2:8" ht="17.399999999999999" thickBot="1">
      <c r="B35" s="1014"/>
      <c r="C35" s="17" t="s">
        <v>76</v>
      </c>
      <c r="D35" s="21" t="s">
        <v>367</v>
      </c>
      <c r="E35" s="16" t="s">
        <v>75</v>
      </c>
      <c r="F35" s="16" t="s">
        <v>373</v>
      </c>
      <c r="G35" s="273" t="s">
        <v>347</v>
      </c>
      <c r="H35" s="273" t="s">
        <v>376</v>
      </c>
    </row>
    <row r="36" spans="2:8" ht="17.399999999999999" thickBot="1">
      <c r="B36" s="1012"/>
      <c r="C36" s="19" t="s">
        <v>77</v>
      </c>
      <c r="D36" s="16" t="s">
        <v>368</v>
      </c>
      <c r="E36" s="16" t="s">
        <v>371</v>
      </c>
      <c r="F36" s="10" t="s">
        <v>75</v>
      </c>
      <c r="G36" s="273" t="s">
        <v>363</v>
      </c>
      <c r="H36" s="273" t="s">
        <v>377</v>
      </c>
    </row>
    <row r="37" spans="2:8" ht="17.399999999999999" thickBot="1">
      <c r="B37" s="1012"/>
      <c r="C37" s="19" t="s">
        <v>44</v>
      </c>
      <c r="D37" s="272" t="s">
        <v>366</v>
      </c>
      <c r="E37" s="272" t="s">
        <v>344</v>
      </c>
      <c r="F37" s="272" t="s">
        <v>366</v>
      </c>
      <c r="G37" s="10" t="s">
        <v>75</v>
      </c>
      <c r="H37" s="273" t="s">
        <v>339</v>
      </c>
    </row>
    <row r="38" spans="2:8" ht="17.399999999999999" thickBot="1">
      <c r="B38" s="1015"/>
      <c r="C38" s="18" t="s">
        <v>45</v>
      </c>
      <c r="D38" s="280" t="s">
        <v>369</v>
      </c>
      <c r="E38" s="280" t="s">
        <v>370</v>
      </c>
      <c r="F38" s="280" t="s">
        <v>374</v>
      </c>
      <c r="G38" s="280" t="s">
        <v>337</v>
      </c>
      <c r="H38" s="12" t="s">
        <v>75</v>
      </c>
    </row>
    <row r="39" spans="2:8" ht="31.5" customHeight="1">
      <c r="B39" s="157"/>
      <c r="C39" s="996" t="s">
        <v>311</v>
      </c>
      <c r="D39" s="996"/>
      <c r="E39" s="995" t="s">
        <v>312</v>
      </c>
      <c r="F39" s="995"/>
      <c r="G39" s="24" t="s">
        <v>174</v>
      </c>
      <c r="H39" s="25"/>
    </row>
  </sheetData>
  <mergeCells count="10">
    <mergeCell ref="B24:B28"/>
    <mergeCell ref="B29:B33"/>
    <mergeCell ref="B34:B38"/>
    <mergeCell ref="C39:D39"/>
    <mergeCell ref="E39:F39"/>
    <mergeCell ref="E19:F19"/>
    <mergeCell ref="B4:B8"/>
    <mergeCell ref="B14:B18"/>
    <mergeCell ref="C19:D19"/>
    <mergeCell ref="B9:B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BW62"/>
  <sheetViews>
    <sheetView showGridLines="0" zoomScale="80" zoomScaleNormal="80" workbookViewId="0">
      <selection activeCell="A35" sqref="A35"/>
    </sheetView>
  </sheetViews>
  <sheetFormatPr baseColWidth="10" defaultRowHeight="14.4"/>
  <cols>
    <col min="1" max="1" width="12.6640625" style="224" customWidth="1"/>
    <col min="2" max="2" width="5.33203125" style="144" customWidth="1"/>
    <col min="3" max="3" width="3.6640625" style="151" customWidth="1"/>
    <col min="4" max="4" width="2.33203125" style="144" customWidth="1"/>
    <col min="5" max="5" width="2.88671875" style="239" customWidth="1"/>
    <col min="6" max="6" width="5.33203125" style="144" customWidth="1"/>
    <col min="7" max="7" width="4.5546875" style="151" customWidth="1"/>
    <col min="8" max="8" width="2.109375" style="144" customWidth="1"/>
    <col min="9" max="9" width="2.88671875" style="239" customWidth="1"/>
    <col min="10" max="10" width="5.33203125" style="144" customWidth="1"/>
    <col min="11" max="11" width="3.6640625" style="151" customWidth="1"/>
    <col min="12" max="12" width="2.33203125" style="144" customWidth="1"/>
    <col min="13" max="13" width="2.88671875" style="239" customWidth="1"/>
    <col min="14" max="14" width="5.33203125" style="144" customWidth="1"/>
    <col min="15" max="15" width="3.6640625" style="151" customWidth="1"/>
    <col min="16" max="16" width="2.109375" style="144" customWidth="1"/>
    <col min="17" max="17" width="2.88671875" style="239" customWidth="1"/>
    <col min="18" max="18" width="5.33203125" style="144" customWidth="1"/>
    <col min="19" max="19" width="3.6640625" style="151" customWidth="1"/>
    <col min="20" max="20" width="2.44140625" style="144" customWidth="1"/>
    <col min="21" max="21" width="2.88671875" style="239" customWidth="1"/>
    <col min="22" max="22" width="5.33203125" style="144" customWidth="1"/>
    <col min="23" max="23" width="3.6640625" style="151" customWidth="1"/>
    <col min="24" max="24" width="2.5546875" style="144" customWidth="1"/>
    <col min="25" max="25" width="2.88671875" style="239" customWidth="1"/>
    <col min="26" max="26" width="2.88671875" style="244" customWidth="1"/>
    <col min="27" max="27" width="13" style="244" customWidth="1"/>
    <col min="28" max="28" width="5.33203125" style="144" customWidth="1"/>
    <col min="29" max="29" width="3.6640625" style="151" customWidth="1"/>
    <col min="30" max="30" width="2.33203125" style="144" customWidth="1"/>
    <col min="31" max="31" width="2.88671875" style="239" customWidth="1"/>
    <col min="32" max="32" width="5.33203125" style="144" customWidth="1"/>
    <col min="33" max="33" width="3.6640625" style="151" customWidth="1"/>
    <col min="34" max="34" width="2.33203125" style="144" customWidth="1"/>
    <col min="35" max="35" width="2.88671875" style="239" customWidth="1"/>
    <col min="36" max="36" width="5.33203125" style="144" customWidth="1"/>
    <col min="37" max="37" width="3.6640625" style="151" customWidth="1"/>
    <col min="38" max="38" width="2.33203125" style="144" customWidth="1"/>
    <col min="39" max="39" width="2.88671875" style="239" customWidth="1"/>
    <col min="40" max="40" width="5.33203125" style="144" customWidth="1"/>
    <col min="41" max="41" width="3.6640625" style="151" customWidth="1"/>
    <col min="42" max="42" width="2.33203125" style="144" customWidth="1"/>
    <col min="43" max="43" width="2.88671875" style="239" customWidth="1"/>
    <col min="44" max="44" width="11.5546875" style="31"/>
    <col min="45" max="49" width="7.6640625" style="31" customWidth="1"/>
    <col min="50" max="75" width="11.5546875" style="31"/>
  </cols>
  <sheetData>
    <row r="1" spans="1:59">
      <c r="A1" s="143" t="s">
        <v>656</v>
      </c>
    </row>
    <row r="2" spans="1:59" ht="15" thickBot="1">
      <c r="A2" s="143"/>
    </row>
    <row r="3" spans="1:59" ht="15" thickBot="1">
      <c r="A3" s="225"/>
      <c r="B3" s="1018" t="s">
        <v>319</v>
      </c>
      <c r="C3" s="1019"/>
      <c r="D3" s="1018"/>
      <c r="E3" s="1020"/>
      <c r="F3" s="1018"/>
      <c r="G3" s="1019"/>
      <c r="H3" s="1018"/>
      <c r="I3" s="1020"/>
      <c r="J3" s="1018" t="s">
        <v>76</v>
      </c>
      <c r="K3" s="1019"/>
      <c r="L3" s="1018"/>
      <c r="M3" s="1020"/>
      <c r="N3" s="1018"/>
      <c r="O3" s="1019"/>
      <c r="P3" s="1018"/>
      <c r="Q3" s="1020"/>
      <c r="R3" s="1018" t="s">
        <v>77</v>
      </c>
      <c r="S3" s="1019"/>
      <c r="T3" s="1018"/>
      <c r="U3" s="1020"/>
      <c r="V3" s="1018"/>
      <c r="W3" s="1019"/>
      <c r="X3" s="1018"/>
      <c r="Y3" s="1020"/>
      <c r="AB3" s="1018" t="s">
        <v>44</v>
      </c>
      <c r="AC3" s="1019"/>
      <c r="AD3" s="1018"/>
      <c r="AE3" s="1020"/>
      <c r="AF3" s="1018"/>
      <c r="AG3" s="1019"/>
      <c r="AH3" s="1018"/>
      <c r="AI3" s="1020"/>
      <c r="AJ3" s="1018" t="s">
        <v>320</v>
      </c>
      <c r="AK3" s="1019"/>
      <c r="AL3" s="1018"/>
      <c r="AM3" s="1020"/>
      <c r="AN3" s="1018"/>
      <c r="AO3" s="1019"/>
      <c r="AP3" s="1018"/>
      <c r="AQ3" s="1020"/>
    </row>
    <row r="4" spans="1:59" ht="15" thickBot="1">
      <c r="A4" s="225" t="s">
        <v>75</v>
      </c>
      <c r="B4" s="1018" t="s">
        <v>234</v>
      </c>
      <c r="C4" s="1021"/>
      <c r="D4" s="1022"/>
      <c r="E4" s="1023"/>
      <c r="F4" s="1018" t="s">
        <v>233</v>
      </c>
      <c r="G4" s="1021"/>
      <c r="H4" s="1022"/>
      <c r="I4" s="1023"/>
      <c r="J4" s="1018" t="s">
        <v>234</v>
      </c>
      <c r="K4" s="1021"/>
      <c r="L4" s="1022"/>
      <c r="M4" s="1023"/>
      <c r="N4" s="1018" t="s">
        <v>233</v>
      </c>
      <c r="O4" s="1021"/>
      <c r="P4" s="1022"/>
      <c r="Q4" s="1023"/>
      <c r="R4" s="1018" t="s">
        <v>234</v>
      </c>
      <c r="S4" s="1021"/>
      <c r="T4" s="1022"/>
      <c r="U4" s="1023"/>
      <c r="V4" s="1018" t="s">
        <v>233</v>
      </c>
      <c r="W4" s="1021"/>
      <c r="X4" s="1022"/>
      <c r="Y4" s="1023"/>
      <c r="AB4" s="1018" t="s">
        <v>234</v>
      </c>
      <c r="AC4" s="1021"/>
      <c r="AD4" s="1022"/>
      <c r="AE4" s="1023"/>
      <c r="AF4" s="1018" t="s">
        <v>233</v>
      </c>
      <c r="AG4" s="1021"/>
      <c r="AH4" s="1022"/>
      <c r="AI4" s="1023"/>
      <c r="AJ4" s="1018" t="s">
        <v>234</v>
      </c>
      <c r="AK4" s="1021"/>
      <c r="AL4" s="1022"/>
      <c r="AM4" s="1023"/>
      <c r="AN4" s="1018" t="s">
        <v>233</v>
      </c>
      <c r="AO4" s="1021"/>
      <c r="AP4" s="1022"/>
      <c r="AQ4" s="1023"/>
    </row>
    <row r="5" spans="1:59" ht="15" thickBot="1">
      <c r="A5" s="225"/>
      <c r="B5" s="226" t="s">
        <v>6</v>
      </c>
      <c r="C5" s="227" t="s">
        <v>31</v>
      </c>
      <c r="D5" s="226" t="s">
        <v>245</v>
      </c>
      <c r="E5" s="240" t="s">
        <v>31</v>
      </c>
      <c r="F5" s="226" t="s">
        <v>6</v>
      </c>
      <c r="G5" s="227" t="s">
        <v>31</v>
      </c>
      <c r="H5" s="226" t="s">
        <v>245</v>
      </c>
      <c r="I5" s="240" t="s">
        <v>31</v>
      </c>
      <c r="J5" s="226" t="s">
        <v>6</v>
      </c>
      <c r="K5" s="227" t="s">
        <v>31</v>
      </c>
      <c r="L5" s="226" t="s">
        <v>245</v>
      </c>
      <c r="M5" s="240" t="s">
        <v>31</v>
      </c>
      <c r="N5" s="226" t="s">
        <v>6</v>
      </c>
      <c r="O5" s="227" t="s">
        <v>31</v>
      </c>
      <c r="P5" s="226" t="s">
        <v>245</v>
      </c>
      <c r="Q5" s="240" t="s">
        <v>31</v>
      </c>
      <c r="R5" s="226" t="s">
        <v>6</v>
      </c>
      <c r="S5" s="227" t="s">
        <v>31</v>
      </c>
      <c r="T5" s="226" t="s">
        <v>245</v>
      </c>
      <c r="U5" s="240" t="s">
        <v>31</v>
      </c>
      <c r="V5" s="226" t="s">
        <v>6</v>
      </c>
      <c r="W5" s="227" t="s">
        <v>31</v>
      </c>
      <c r="X5" s="226" t="s">
        <v>245</v>
      </c>
      <c r="Y5" s="240" t="s">
        <v>31</v>
      </c>
      <c r="AB5" s="226" t="s">
        <v>6</v>
      </c>
      <c r="AC5" s="227" t="s">
        <v>31</v>
      </c>
      <c r="AD5" s="226" t="s">
        <v>245</v>
      </c>
      <c r="AE5" s="240" t="s">
        <v>31</v>
      </c>
      <c r="AF5" s="226" t="s">
        <v>6</v>
      </c>
      <c r="AG5" s="227" t="s">
        <v>31</v>
      </c>
      <c r="AH5" s="226" t="s">
        <v>245</v>
      </c>
      <c r="AI5" s="240" t="s">
        <v>31</v>
      </c>
      <c r="AJ5" s="226" t="s">
        <v>6</v>
      </c>
      <c r="AK5" s="227" t="s">
        <v>31</v>
      </c>
      <c r="AL5" s="226" t="s">
        <v>245</v>
      </c>
      <c r="AM5" s="240" t="s">
        <v>31</v>
      </c>
      <c r="AN5" s="226" t="s">
        <v>6</v>
      </c>
      <c r="AO5" s="227" t="s">
        <v>31</v>
      </c>
      <c r="AP5" s="226" t="s">
        <v>245</v>
      </c>
      <c r="AQ5" s="240" t="s">
        <v>31</v>
      </c>
      <c r="AU5" s="297"/>
      <c r="AV5" s="297"/>
      <c r="AW5" s="297"/>
    </row>
    <row r="6" spans="1:59" s="145" customFormat="1" ht="15" thickBot="1">
      <c r="A6" s="775" t="s">
        <v>10</v>
      </c>
      <c r="B6" s="776">
        <v>279.22592422334202</v>
      </c>
      <c r="C6" s="777">
        <v>1.6520385838301099</v>
      </c>
      <c r="D6" s="778">
        <v>15</v>
      </c>
      <c r="E6" s="242">
        <v>0.2</v>
      </c>
      <c r="F6" s="776" t="s">
        <v>236</v>
      </c>
      <c r="G6" s="777" t="s">
        <v>235</v>
      </c>
      <c r="H6" s="778">
        <v>1</v>
      </c>
      <c r="I6" s="242">
        <v>0.1</v>
      </c>
      <c r="J6" s="776">
        <v>284.60506394882498</v>
      </c>
      <c r="K6" s="777">
        <v>1.86934030478684</v>
      </c>
      <c r="L6" s="778">
        <v>17</v>
      </c>
      <c r="M6" s="242">
        <v>0.3</v>
      </c>
      <c r="N6" s="776" t="s">
        <v>236</v>
      </c>
      <c r="O6" s="777" t="s">
        <v>235</v>
      </c>
      <c r="P6" s="778">
        <v>1</v>
      </c>
      <c r="Q6" s="242">
        <v>0.2</v>
      </c>
      <c r="R6" s="776">
        <v>281.46350646675199</v>
      </c>
      <c r="S6" s="777">
        <v>1.69106134639515</v>
      </c>
      <c r="T6" s="778">
        <v>19</v>
      </c>
      <c r="U6" s="242">
        <v>0.4</v>
      </c>
      <c r="V6" s="776">
        <v>239.398465090249</v>
      </c>
      <c r="W6" s="777">
        <v>5.8593339313150601</v>
      </c>
      <c r="X6" s="778">
        <v>3</v>
      </c>
      <c r="Y6" s="242">
        <v>0.3</v>
      </c>
      <c r="Z6" s="771"/>
      <c r="AA6" s="775" t="s">
        <v>10</v>
      </c>
      <c r="AB6" s="776">
        <v>271.65362577550098</v>
      </c>
      <c r="AC6" s="777">
        <v>1.72546205441898</v>
      </c>
      <c r="AD6" s="778">
        <v>19</v>
      </c>
      <c r="AE6" s="242">
        <v>0.4</v>
      </c>
      <c r="AF6" s="776">
        <v>236.73386912676401</v>
      </c>
      <c r="AG6" s="777">
        <v>3.9493701028149601</v>
      </c>
      <c r="AH6" s="778">
        <v>6</v>
      </c>
      <c r="AI6" s="242">
        <v>0.3</v>
      </c>
      <c r="AJ6" s="776">
        <v>259.472404156214</v>
      </c>
      <c r="AK6" s="777">
        <v>1.9373179283462301</v>
      </c>
      <c r="AL6" s="778">
        <v>12</v>
      </c>
      <c r="AM6" s="242">
        <v>0.4</v>
      </c>
      <c r="AN6" s="776">
        <v>244.14604068492099</v>
      </c>
      <c r="AO6" s="777">
        <v>3.2396852154918099</v>
      </c>
      <c r="AP6" s="778">
        <v>7</v>
      </c>
      <c r="AQ6" s="242">
        <v>0.3</v>
      </c>
      <c r="AR6" s="31"/>
      <c r="AS6" s="298"/>
      <c r="AT6" s="298"/>
      <c r="AU6" s="298"/>
      <c r="AV6" s="298"/>
      <c r="AW6" s="298"/>
      <c r="AX6" s="31"/>
      <c r="AY6" s="31"/>
      <c r="AZ6" s="31"/>
      <c r="BA6" s="31"/>
      <c r="BB6" s="31"/>
      <c r="BC6" s="31"/>
      <c r="BD6" s="31"/>
      <c r="BE6" s="31"/>
      <c r="BF6" s="31"/>
      <c r="BG6" s="31"/>
    </row>
    <row r="7" spans="1:59" s="31" customFormat="1" ht="15" thickBot="1">
      <c r="A7" s="228" t="s">
        <v>9</v>
      </c>
      <c r="B7" s="229">
        <v>285.705787771318</v>
      </c>
      <c r="C7" s="231">
        <v>2.2256407477902802</v>
      </c>
      <c r="D7" s="230">
        <v>17</v>
      </c>
      <c r="E7" s="243">
        <v>0.3</v>
      </c>
      <c r="F7" s="229">
        <v>269.616213857547</v>
      </c>
      <c r="G7" s="231">
        <v>9.9536385526986599</v>
      </c>
      <c r="H7" s="230">
        <v>2</v>
      </c>
      <c r="I7" s="243">
        <v>0.2</v>
      </c>
      <c r="J7" s="229">
        <v>292.878941927943</v>
      </c>
      <c r="K7" s="231">
        <v>1.59891134961035</v>
      </c>
      <c r="L7" s="230">
        <v>18</v>
      </c>
      <c r="M7" s="243">
        <v>0.3</v>
      </c>
      <c r="N7" s="229">
        <v>260.26640372060501</v>
      </c>
      <c r="O7" s="231">
        <v>6.1712940279263497</v>
      </c>
      <c r="P7" s="230">
        <v>3</v>
      </c>
      <c r="Q7" s="243">
        <v>0.3</v>
      </c>
      <c r="R7" s="229">
        <v>294.5272471705</v>
      </c>
      <c r="S7" s="231">
        <v>1.49610145458971</v>
      </c>
      <c r="T7" s="230">
        <v>17</v>
      </c>
      <c r="U7" s="243">
        <v>0.3</v>
      </c>
      <c r="V7" s="229">
        <v>263.91277308759999</v>
      </c>
      <c r="W7" s="231">
        <v>4.7478279954020799</v>
      </c>
      <c r="X7" s="230">
        <v>4</v>
      </c>
      <c r="Y7" s="243">
        <v>0.3</v>
      </c>
      <c r="Z7" s="771"/>
      <c r="AA7" s="228" t="s">
        <v>9</v>
      </c>
      <c r="AB7" s="779">
        <v>289.02813013014998</v>
      </c>
      <c r="AC7" s="229">
        <v>1.59689572556311</v>
      </c>
      <c r="AD7" s="358">
        <v>15</v>
      </c>
      <c r="AE7" s="243">
        <v>0.3</v>
      </c>
      <c r="AF7" s="231">
        <v>246.98943883925301</v>
      </c>
      <c r="AG7" s="229">
        <v>4.1313347716098097</v>
      </c>
      <c r="AH7" s="358">
        <v>5</v>
      </c>
      <c r="AI7" s="243">
        <v>0.2</v>
      </c>
      <c r="AJ7" s="231">
        <v>279.18408146391999</v>
      </c>
      <c r="AK7" s="229">
        <v>1.88687843565595</v>
      </c>
      <c r="AL7" s="358">
        <v>11</v>
      </c>
      <c r="AM7" s="243">
        <v>0.3</v>
      </c>
      <c r="AN7" s="231">
        <v>240.306983783291</v>
      </c>
      <c r="AO7" s="229">
        <v>2.5765992774302799</v>
      </c>
      <c r="AP7" s="358">
        <v>7</v>
      </c>
      <c r="AQ7" s="243">
        <v>0.3</v>
      </c>
      <c r="AS7" s="298"/>
      <c r="AT7" s="298"/>
      <c r="AU7" s="298"/>
      <c r="AV7" s="298"/>
      <c r="AW7" s="298"/>
    </row>
    <row r="8" spans="1:59" s="145" customFormat="1" ht="15" thickBot="1">
      <c r="A8" s="235" t="s">
        <v>11</v>
      </c>
      <c r="B8" s="236">
        <v>279.50388122890303</v>
      </c>
      <c r="C8" s="238">
        <v>1.5440504337062899</v>
      </c>
      <c r="D8" s="237">
        <v>15</v>
      </c>
      <c r="E8" s="241">
        <v>0.2</v>
      </c>
      <c r="F8" s="236">
        <v>255.117760466394</v>
      </c>
      <c r="G8" s="238">
        <v>8.9182947862395299</v>
      </c>
      <c r="H8" s="237">
        <v>1</v>
      </c>
      <c r="I8" s="241">
        <v>0.2</v>
      </c>
      <c r="J8" s="236">
        <v>285.279975889296</v>
      </c>
      <c r="K8" s="238">
        <v>1.5151923969439101</v>
      </c>
      <c r="L8" s="237">
        <v>16</v>
      </c>
      <c r="M8" s="241">
        <v>0.3</v>
      </c>
      <c r="N8" s="236">
        <v>245.06907366597699</v>
      </c>
      <c r="O8" s="238">
        <v>5.44847384011016</v>
      </c>
      <c r="P8" s="237">
        <v>3</v>
      </c>
      <c r="Q8" s="241">
        <v>0.3</v>
      </c>
      <c r="R8" s="236">
        <v>281.86830429592902</v>
      </c>
      <c r="S8" s="238">
        <v>1.67512602854781</v>
      </c>
      <c r="T8" s="237">
        <v>18</v>
      </c>
      <c r="U8" s="241">
        <v>0.4</v>
      </c>
      <c r="V8" s="236">
        <v>245.06404347318801</v>
      </c>
      <c r="W8" s="238">
        <v>3.9632904278991998</v>
      </c>
      <c r="X8" s="237">
        <v>4</v>
      </c>
      <c r="Y8" s="241">
        <v>0.4</v>
      </c>
      <c r="Z8" s="771"/>
      <c r="AA8" s="235" t="s">
        <v>11</v>
      </c>
      <c r="AB8" s="780">
        <v>273.10555605638399</v>
      </c>
      <c r="AC8" s="236">
        <v>1.46485916545423</v>
      </c>
      <c r="AD8" s="359">
        <v>17</v>
      </c>
      <c r="AE8" s="241">
        <v>0.4</v>
      </c>
      <c r="AF8" s="238">
        <v>250.13032434570101</v>
      </c>
      <c r="AG8" s="236">
        <v>2.8429058455082301</v>
      </c>
      <c r="AH8" s="359">
        <v>7</v>
      </c>
      <c r="AI8" s="241">
        <v>0.4</v>
      </c>
      <c r="AJ8" s="238">
        <v>259.70419736866103</v>
      </c>
      <c r="AK8" s="236">
        <v>1.8248408397156799</v>
      </c>
      <c r="AL8" s="359">
        <v>9</v>
      </c>
      <c r="AM8" s="241">
        <v>0.3</v>
      </c>
      <c r="AN8" s="238">
        <v>241.30768736286299</v>
      </c>
      <c r="AO8" s="236">
        <v>2.4386345978783899</v>
      </c>
      <c r="AP8" s="359">
        <v>10</v>
      </c>
      <c r="AQ8" s="241">
        <v>0.3</v>
      </c>
      <c r="AR8" s="31"/>
      <c r="AS8" s="298"/>
      <c r="AT8" s="298"/>
      <c r="AU8" s="298"/>
      <c r="AV8" s="298"/>
      <c r="AW8" s="298"/>
      <c r="AX8" s="31"/>
      <c r="AY8" s="31"/>
      <c r="AZ8" s="31"/>
      <c r="BA8" s="31"/>
      <c r="BB8" s="31"/>
      <c r="BC8" s="31"/>
      <c r="BD8" s="31"/>
      <c r="BE8" s="31"/>
      <c r="BF8" s="31"/>
      <c r="BG8" s="31"/>
    </row>
    <row r="9" spans="1:59" s="31" customFormat="1" ht="15" thickBot="1">
      <c r="A9" s="228" t="s">
        <v>12</v>
      </c>
      <c r="B9" s="229">
        <v>277.89274646932199</v>
      </c>
      <c r="C9" s="231">
        <v>1.27397683122192</v>
      </c>
      <c r="D9" s="230">
        <v>16</v>
      </c>
      <c r="E9" s="243">
        <v>0.1</v>
      </c>
      <c r="F9" s="229">
        <v>251.111489276746</v>
      </c>
      <c r="G9" s="231">
        <v>7.9323234774775697</v>
      </c>
      <c r="H9" s="230">
        <v>1</v>
      </c>
      <c r="I9" s="243">
        <v>0.1</v>
      </c>
      <c r="J9" s="229">
        <v>287.50617020981201</v>
      </c>
      <c r="K9" s="231">
        <v>1.34471583558437</v>
      </c>
      <c r="L9" s="230">
        <v>18</v>
      </c>
      <c r="M9" s="243">
        <v>0.2</v>
      </c>
      <c r="N9" s="229">
        <v>260.86168462591303</v>
      </c>
      <c r="O9" s="231">
        <v>5.8255054226406902</v>
      </c>
      <c r="P9" s="230">
        <v>2</v>
      </c>
      <c r="Q9" s="243">
        <v>0.1</v>
      </c>
      <c r="R9" s="229">
        <v>286.11042633826901</v>
      </c>
      <c r="S9" s="231">
        <v>1.31116665003183</v>
      </c>
      <c r="T9" s="230">
        <v>17</v>
      </c>
      <c r="U9" s="243">
        <v>0.1</v>
      </c>
      <c r="V9" s="229">
        <v>241.01764698788301</v>
      </c>
      <c r="W9" s="231">
        <v>4.5085037644561901</v>
      </c>
      <c r="X9" s="230">
        <v>3</v>
      </c>
      <c r="Y9" s="243">
        <v>0.1</v>
      </c>
      <c r="Z9" s="771"/>
      <c r="AA9" s="228" t="s">
        <v>12</v>
      </c>
      <c r="AB9" s="779">
        <v>277.12884544592498</v>
      </c>
      <c r="AC9" s="229">
        <v>1.27035963655288</v>
      </c>
      <c r="AD9" s="358">
        <v>17</v>
      </c>
      <c r="AE9" s="243">
        <v>0.2</v>
      </c>
      <c r="AF9" s="231">
        <v>236.73623154235099</v>
      </c>
      <c r="AG9" s="229">
        <v>3.50368322918413</v>
      </c>
      <c r="AH9" s="358">
        <v>5</v>
      </c>
      <c r="AI9" s="243">
        <v>0.2</v>
      </c>
      <c r="AJ9" s="231">
        <v>270.855857157142</v>
      </c>
      <c r="AK9" s="229">
        <v>1.25234047514891</v>
      </c>
      <c r="AL9" s="358">
        <v>14</v>
      </c>
      <c r="AM9" s="243">
        <v>0.2</v>
      </c>
      <c r="AN9" s="231">
        <v>239.39836760711199</v>
      </c>
      <c r="AO9" s="229">
        <v>2.23606969787404</v>
      </c>
      <c r="AP9" s="358">
        <v>7</v>
      </c>
      <c r="AQ9" s="243">
        <v>0.2</v>
      </c>
      <c r="AS9" s="298"/>
      <c r="AT9" s="298"/>
      <c r="AU9" s="298"/>
      <c r="AV9" s="298"/>
      <c r="AW9" s="298"/>
    </row>
    <row r="10" spans="1:59" s="145" customFormat="1" ht="15" thickBot="1">
      <c r="A10" s="235" t="s">
        <v>14</v>
      </c>
      <c r="B10" s="236">
        <v>264.633243346303</v>
      </c>
      <c r="C10" s="238">
        <v>1.9518160269401399</v>
      </c>
      <c r="D10" s="237">
        <v>17</v>
      </c>
      <c r="E10" s="241">
        <v>0.5</v>
      </c>
      <c r="F10" s="236">
        <v>278.49605956964899</v>
      </c>
      <c r="G10" s="238">
        <v>4.0502563955348103</v>
      </c>
      <c r="H10" s="237">
        <v>4</v>
      </c>
      <c r="I10" s="241">
        <v>0.4</v>
      </c>
      <c r="J10" s="236">
        <v>273.93004539037798</v>
      </c>
      <c r="K10" s="238">
        <v>1.87492599123175</v>
      </c>
      <c r="L10" s="237">
        <v>16</v>
      </c>
      <c r="M10" s="241">
        <v>0.5</v>
      </c>
      <c r="N10" s="236">
        <v>278.25172106817701</v>
      </c>
      <c r="O10" s="238">
        <v>3.6846694822214099</v>
      </c>
      <c r="P10" s="237">
        <v>6</v>
      </c>
      <c r="Q10" s="241">
        <v>0.3</v>
      </c>
      <c r="R10" s="236">
        <v>264.77756803517201</v>
      </c>
      <c r="S10" s="238">
        <v>2.0002755503741301</v>
      </c>
      <c r="T10" s="237">
        <v>11</v>
      </c>
      <c r="U10" s="241">
        <v>0.4</v>
      </c>
      <c r="V10" s="236">
        <v>275.96603516488602</v>
      </c>
      <c r="W10" s="238">
        <v>2.1345014720288402</v>
      </c>
      <c r="X10" s="237">
        <v>9</v>
      </c>
      <c r="Y10" s="241">
        <v>0.4</v>
      </c>
      <c r="Z10" s="771"/>
      <c r="AA10" s="235" t="s">
        <v>14</v>
      </c>
      <c r="AB10" s="780">
        <v>265.945749875003</v>
      </c>
      <c r="AC10" s="236">
        <v>2.0892750186438902</v>
      </c>
      <c r="AD10" s="359">
        <v>7</v>
      </c>
      <c r="AE10" s="241">
        <v>0.4</v>
      </c>
      <c r="AF10" s="238">
        <v>272.18850649373599</v>
      </c>
      <c r="AG10" s="236">
        <v>2.2725339490823901</v>
      </c>
      <c r="AH10" s="359">
        <v>13</v>
      </c>
      <c r="AI10" s="241">
        <v>0.4</v>
      </c>
      <c r="AJ10" s="238">
        <v>259.84064250275799</v>
      </c>
      <c r="AK10" s="236">
        <v>3.14242559986686</v>
      </c>
      <c r="AL10" s="359">
        <v>3</v>
      </c>
      <c r="AM10" s="241">
        <v>0.3</v>
      </c>
      <c r="AN10" s="238">
        <v>260.86329646315198</v>
      </c>
      <c r="AO10" s="236">
        <v>1.9076840449096599</v>
      </c>
      <c r="AP10" s="359">
        <v>15</v>
      </c>
      <c r="AQ10" s="241">
        <v>0.4</v>
      </c>
      <c r="AR10" s="31"/>
      <c r="AS10" s="298"/>
      <c r="AT10" s="298"/>
      <c r="AU10" s="298"/>
      <c r="AV10" s="298"/>
      <c r="AW10" s="298"/>
      <c r="AX10" s="31"/>
      <c r="AY10" s="31"/>
      <c r="AZ10" s="31"/>
      <c r="BA10" s="31"/>
      <c r="BB10" s="31"/>
      <c r="BC10" s="31"/>
      <c r="BD10" s="31"/>
      <c r="BE10" s="31"/>
      <c r="BF10" s="31"/>
      <c r="BG10" s="31"/>
    </row>
    <row r="11" spans="1:59" s="31" customFormat="1" ht="15" thickBot="1">
      <c r="A11" s="228" t="s">
        <v>13</v>
      </c>
      <c r="B11" s="229">
        <v>293.94922130834198</v>
      </c>
      <c r="C11" s="231">
        <v>1.6571714551935499</v>
      </c>
      <c r="D11" s="230">
        <v>16</v>
      </c>
      <c r="E11" s="243">
        <v>0.2</v>
      </c>
      <c r="F11" s="229" t="s">
        <v>236</v>
      </c>
      <c r="G11" s="231" t="s">
        <v>235</v>
      </c>
      <c r="H11" s="230">
        <v>1</v>
      </c>
      <c r="I11" s="243">
        <v>0.1</v>
      </c>
      <c r="J11" s="229">
        <v>290.83310674116802</v>
      </c>
      <c r="K11" s="231">
        <v>1.2015635318744</v>
      </c>
      <c r="L11" s="230">
        <v>18</v>
      </c>
      <c r="M11" s="243">
        <v>0.3</v>
      </c>
      <c r="N11" s="229">
        <v>275.992505144848</v>
      </c>
      <c r="O11" s="231">
        <v>4.9433421412693797</v>
      </c>
      <c r="P11" s="230">
        <v>2</v>
      </c>
      <c r="Q11" s="243">
        <v>0.2</v>
      </c>
      <c r="R11" s="229">
        <v>280.53886094496102</v>
      </c>
      <c r="S11" s="231">
        <v>1.2739818726863099</v>
      </c>
      <c r="T11" s="230">
        <v>20</v>
      </c>
      <c r="U11" s="243">
        <v>0.2</v>
      </c>
      <c r="V11" s="229">
        <v>262.07388044252701</v>
      </c>
      <c r="W11" s="231">
        <v>3.2726241089072099</v>
      </c>
      <c r="X11" s="230">
        <v>4</v>
      </c>
      <c r="Y11" s="243">
        <v>0.2</v>
      </c>
      <c r="Z11" s="771"/>
      <c r="AA11" s="228" t="s">
        <v>13</v>
      </c>
      <c r="AB11" s="781">
        <v>268.471320833503</v>
      </c>
      <c r="AC11" s="229">
        <v>1.5776038913747299</v>
      </c>
      <c r="AD11" s="358">
        <v>12</v>
      </c>
      <c r="AE11" s="243">
        <v>0.3</v>
      </c>
      <c r="AF11" s="231">
        <v>247.96840878528599</v>
      </c>
      <c r="AG11" s="229">
        <v>2.14074470945036</v>
      </c>
      <c r="AH11" s="358">
        <v>11</v>
      </c>
      <c r="AI11" s="243">
        <v>0.3</v>
      </c>
      <c r="AJ11" s="231">
        <v>263.25439474058697</v>
      </c>
      <c r="AK11" s="229">
        <v>2.4810297143170601</v>
      </c>
      <c r="AL11" s="358">
        <v>4</v>
      </c>
      <c r="AM11" s="243">
        <v>0.2</v>
      </c>
      <c r="AN11" s="231">
        <v>237.48310978545899</v>
      </c>
      <c r="AO11" s="229">
        <v>1.7136729261280801</v>
      </c>
      <c r="AP11" s="358">
        <v>12</v>
      </c>
      <c r="AQ11" s="243">
        <v>0.2</v>
      </c>
      <c r="AS11" s="298"/>
      <c r="AT11" s="298"/>
      <c r="AU11" s="298"/>
      <c r="AV11" s="298"/>
      <c r="AW11" s="298"/>
    </row>
    <row r="12" spans="1:59" s="145" customFormat="1" ht="15" thickBot="1">
      <c r="A12" s="235" t="s">
        <v>15</v>
      </c>
      <c r="B12" s="236">
        <v>279.55306756175997</v>
      </c>
      <c r="C12" s="238">
        <v>1.3198571426711401</v>
      </c>
      <c r="D12" s="237">
        <v>16</v>
      </c>
      <c r="E12" s="241">
        <v>0.2</v>
      </c>
      <c r="F12" s="236">
        <v>232.70994137541899</v>
      </c>
      <c r="G12" s="238">
        <v>6.3197191057563904</v>
      </c>
      <c r="H12" s="237">
        <v>1</v>
      </c>
      <c r="I12" s="241">
        <v>0.1</v>
      </c>
      <c r="J12" s="236">
        <v>292.03655274661497</v>
      </c>
      <c r="K12" s="238">
        <v>1.60591347042164</v>
      </c>
      <c r="L12" s="237">
        <v>16</v>
      </c>
      <c r="M12" s="241">
        <v>0.2</v>
      </c>
      <c r="N12" s="236">
        <v>203.84429402418601</v>
      </c>
      <c r="O12" s="238">
        <v>6.29617774266978</v>
      </c>
      <c r="P12" s="237">
        <v>2</v>
      </c>
      <c r="Q12" s="241">
        <v>0.2</v>
      </c>
      <c r="R12" s="236">
        <v>286.850086936303</v>
      </c>
      <c r="S12" s="238">
        <v>1.56675634190266</v>
      </c>
      <c r="T12" s="237">
        <v>19</v>
      </c>
      <c r="U12" s="241">
        <v>0.2</v>
      </c>
      <c r="V12" s="236">
        <v>231.011054453897</v>
      </c>
      <c r="W12" s="238">
        <v>5.4477979332222102</v>
      </c>
      <c r="X12" s="237">
        <v>2</v>
      </c>
      <c r="Y12" s="241">
        <v>0.2</v>
      </c>
      <c r="Z12" s="771"/>
      <c r="AA12" s="235" t="s">
        <v>15</v>
      </c>
      <c r="AB12" s="780">
        <v>273.39281527788802</v>
      </c>
      <c r="AC12" s="236">
        <v>1.5031046799551999</v>
      </c>
      <c r="AD12" s="359">
        <v>18</v>
      </c>
      <c r="AE12" s="241">
        <v>0.2</v>
      </c>
      <c r="AF12" s="238">
        <v>222.87464312876401</v>
      </c>
      <c r="AG12" s="236">
        <v>4.17791180571104</v>
      </c>
      <c r="AH12" s="359">
        <v>3</v>
      </c>
      <c r="AI12" s="241">
        <v>0.2</v>
      </c>
      <c r="AJ12" s="238">
        <v>260.25838979447298</v>
      </c>
      <c r="AK12" s="236">
        <v>1.2070437637249201</v>
      </c>
      <c r="AL12" s="359">
        <v>16</v>
      </c>
      <c r="AM12" s="241">
        <v>0.2</v>
      </c>
      <c r="AN12" s="238">
        <v>228.13886402576799</v>
      </c>
      <c r="AO12" s="236">
        <v>2.6251516820422598</v>
      </c>
      <c r="AP12" s="359">
        <v>5</v>
      </c>
      <c r="AQ12" s="241">
        <v>0.2</v>
      </c>
      <c r="AR12" s="31"/>
      <c r="AS12" s="298"/>
      <c r="AT12" s="298"/>
      <c r="AU12" s="298"/>
      <c r="AV12" s="298"/>
      <c r="AW12" s="298"/>
      <c r="AX12" s="31"/>
      <c r="AY12" s="31"/>
      <c r="AZ12" s="31"/>
      <c r="BA12" s="31"/>
      <c r="BB12" s="31"/>
      <c r="BC12" s="31"/>
      <c r="BD12" s="31"/>
      <c r="BE12" s="31"/>
      <c r="BF12" s="31"/>
      <c r="BG12" s="31"/>
    </row>
    <row r="13" spans="1:59" s="31" customFormat="1" ht="15" thickBot="1">
      <c r="A13" s="228" t="s">
        <v>197</v>
      </c>
      <c r="B13" s="229">
        <v>274.18917176816001</v>
      </c>
      <c r="C13" s="231">
        <v>1.9827269221542201</v>
      </c>
      <c r="D13" s="230">
        <v>17</v>
      </c>
      <c r="E13" s="243">
        <v>0.4</v>
      </c>
      <c r="F13" s="229">
        <v>239.55292827846901</v>
      </c>
      <c r="G13" s="231">
        <v>6.8924029223680501</v>
      </c>
      <c r="H13" s="230">
        <v>1</v>
      </c>
      <c r="I13" s="243">
        <v>0.2</v>
      </c>
      <c r="J13" s="229">
        <v>281.51195198430997</v>
      </c>
      <c r="K13" s="231">
        <v>1.8624129987468601</v>
      </c>
      <c r="L13" s="230">
        <v>18</v>
      </c>
      <c r="M13" s="243">
        <v>0.4</v>
      </c>
      <c r="N13" s="229">
        <v>225.490819383728</v>
      </c>
      <c r="O13" s="231">
        <v>6.3473082014676896</v>
      </c>
      <c r="P13" s="230">
        <v>2</v>
      </c>
      <c r="Q13" s="243">
        <v>0.3</v>
      </c>
      <c r="R13" s="229">
        <v>281.222483995358</v>
      </c>
      <c r="S13" s="231">
        <v>1.8515335243376001</v>
      </c>
      <c r="T13" s="230">
        <v>17</v>
      </c>
      <c r="U13" s="243">
        <v>0.3</v>
      </c>
      <c r="V13" s="229">
        <v>224.431163336342</v>
      </c>
      <c r="W13" s="231">
        <v>4.6763608759942796</v>
      </c>
      <c r="X13" s="230">
        <v>3</v>
      </c>
      <c r="Y13" s="243">
        <v>0.3</v>
      </c>
      <c r="Z13" s="771"/>
      <c r="AA13" s="228" t="s">
        <v>197</v>
      </c>
      <c r="AB13" s="779">
        <v>277.72219368738598</v>
      </c>
      <c r="AC13" s="229">
        <v>1.7256526324735799</v>
      </c>
      <c r="AD13" s="358">
        <v>17</v>
      </c>
      <c r="AE13" s="243">
        <v>0.4</v>
      </c>
      <c r="AF13" s="231">
        <v>220.14910110894601</v>
      </c>
      <c r="AG13" s="229">
        <v>4.1186198995711898</v>
      </c>
      <c r="AH13" s="358">
        <v>5</v>
      </c>
      <c r="AI13" s="243">
        <v>0.3</v>
      </c>
      <c r="AJ13" s="231">
        <v>275.46689071544102</v>
      </c>
      <c r="AK13" s="229">
        <v>2.0944283051678001</v>
      </c>
      <c r="AL13" s="358">
        <v>14</v>
      </c>
      <c r="AM13" s="243">
        <v>0.4</v>
      </c>
      <c r="AN13" s="231">
        <v>231.325526970006</v>
      </c>
      <c r="AO13" s="229">
        <v>3.2415715403021399</v>
      </c>
      <c r="AP13" s="358">
        <v>5</v>
      </c>
      <c r="AQ13" s="243">
        <v>0.3</v>
      </c>
      <c r="AS13" s="298"/>
      <c r="AT13" s="298"/>
      <c r="AU13" s="298"/>
      <c r="AV13" s="298"/>
      <c r="AW13" s="298"/>
    </row>
    <row r="14" spans="1:59" s="145" customFormat="1" ht="15" thickBot="1">
      <c r="A14" s="235" t="s">
        <v>16</v>
      </c>
      <c r="B14" s="236">
        <v>280.87848376405299</v>
      </c>
      <c r="C14" s="238">
        <v>1.54304015090784</v>
      </c>
      <c r="D14" s="237">
        <v>15</v>
      </c>
      <c r="E14" s="241">
        <v>0.3</v>
      </c>
      <c r="F14" s="236">
        <v>244.28564216869501</v>
      </c>
      <c r="G14" s="238">
        <v>4.9042507322467204</v>
      </c>
      <c r="H14" s="237">
        <v>2</v>
      </c>
      <c r="I14" s="241">
        <v>0.2</v>
      </c>
      <c r="J14" s="236">
        <v>285.13175486769302</v>
      </c>
      <c r="K14" s="238">
        <v>1.4833895806146999</v>
      </c>
      <c r="L14" s="237">
        <v>18</v>
      </c>
      <c r="M14" s="241">
        <v>0.3</v>
      </c>
      <c r="N14" s="236">
        <v>253.353840089595</v>
      </c>
      <c r="O14" s="238">
        <v>4.2176542595940303</v>
      </c>
      <c r="P14" s="237">
        <v>5</v>
      </c>
      <c r="Q14" s="241">
        <v>0.3</v>
      </c>
      <c r="R14" s="236">
        <v>284.60187801655201</v>
      </c>
      <c r="S14" s="238">
        <v>1.5852106050686099</v>
      </c>
      <c r="T14" s="237">
        <v>14</v>
      </c>
      <c r="U14" s="241">
        <v>0.4</v>
      </c>
      <c r="V14" s="236">
        <v>263.25889774561699</v>
      </c>
      <c r="W14" s="238">
        <v>2.59884543352074</v>
      </c>
      <c r="X14" s="237">
        <v>6</v>
      </c>
      <c r="Y14" s="241">
        <v>0.3</v>
      </c>
      <c r="Z14" s="771"/>
      <c r="AA14" s="235" t="s">
        <v>16</v>
      </c>
      <c r="AB14" s="780">
        <v>278.80004619961602</v>
      </c>
      <c r="AC14" s="236">
        <v>1.6992502395323601</v>
      </c>
      <c r="AD14" s="359">
        <v>10</v>
      </c>
      <c r="AE14" s="241">
        <v>0.4</v>
      </c>
      <c r="AF14" s="238">
        <v>260.74502975871798</v>
      </c>
      <c r="AG14" s="236">
        <v>2.09700481983353</v>
      </c>
      <c r="AH14" s="359">
        <v>9</v>
      </c>
      <c r="AI14" s="241">
        <v>0.4</v>
      </c>
      <c r="AJ14" s="238">
        <v>278.72776761100801</v>
      </c>
      <c r="AK14" s="236">
        <v>1.92968925520424</v>
      </c>
      <c r="AL14" s="359">
        <v>6</v>
      </c>
      <c r="AM14" s="241">
        <v>0.3</v>
      </c>
      <c r="AN14" s="238">
        <v>260.475513841593</v>
      </c>
      <c r="AO14" s="236">
        <v>1.6120301916651101</v>
      </c>
      <c r="AP14" s="359">
        <v>14</v>
      </c>
      <c r="AQ14" s="241">
        <v>0.3</v>
      </c>
      <c r="AR14" s="31"/>
      <c r="AS14" s="298"/>
      <c r="AT14" s="298"/>
      <c r="AU14" s="298"/>
      <c r="AV14" s="298"/>
      <c r="AW14" s="298"/>
      <c r="AX14" s="31"/>
      <c r="AY14" s="31"/>
      <c r="AZ14" s="31"/>
      <c r="BA14" s="31"/>
      <c r="BB14" s="31"/>
      <c r="BC14" s="31"/>
      <c r="BD14" s="31"/>
      <c r="BE14" s="31"/>
      <c r="BF14" s="31"/>
      <c r="BG14" s="31"/>
    </row>
    <row r="15" spans="1:59" s="31" customFormat="1" ht="15" thickBot="1">
      <c r="A15" s="228" t="s">
        <v>17</v>
      </c>
      <c r="B15" s="229">
        <v>266.29644622512501</v>
      </c>
      <c r="C15" s="231">
        <v>1.59895979101552</v>
      </c>
      <c r="D15" s="230">
        <v>11</v>
      </c>
      <c r="E15" s="243">
        <v>0.2</v>
      </c>
      <c r="F15" s="229">
        <v>241.53319451804401</v>
      </c>
      <c r="G15" s="231">
        <v>6.99407597931748</v>
      </c>
      <c r="H15" s="230">
        <v>1</v>
      </c>
      <c r="I15" s="243">
        <v>0.1</v>
      </c>
      <c r="J15" s="229">
        <v>268.77292048518001</v>
      </c>
      <c r="K15" s="231">
        <v>1.4289479647468899</v>
      </c>
      <c r="L15" s="230">
        <v>17</v>
      </c>
      <c r="M15" s="243">
        <v>0.4</v>
      </c>
      <c r="N15" s="229">
        <v>234.92800173519399</v>
      </c>
      <c r="O15" s="231">
        <v>3.84672648330434</v>
      </c>
      <c r="P15" s="230">
        <v>4</v>
      </c>
      <c r="Q15" s="243">
        <v>0.2</v>
      </c>
      <c r="R15" s="229">
        <v>266.99784598063098</v>
      </c>
      <c r="S15" s="231">
        <v>1.23124345644651</v>
      </c>
      <c r="T15" s="230">
        <v>18</v>
      </c>
      <c r="U15" s="243">
        <v>0.4</v>
      </c>
      <c r="V15" s="229">
        <v>238.84401090099601</v>
      </c>
      <c r="W15" s="231">
        <v>3.1067264950608999</v>
      </c>
      <c r="X15" s="230">
        <v>7</v>
      </c>
      <c r="Y15" s="243">
        <v>0.3</v>
      </c>
      <c r="Z15" s="771"/>
      <c r="AA15" s="228" t="s">
        <v>17</v>
      </c>
      <c r="AB15" s="779">
        <v>263.07681781840199</v>
      </c>
      <c r="AC15" s="229">
        <v>1.7319310777488399</v>
      </c>
      <c r="AD15" s="358">
        <v>13</v>
      </c>
      <c r="AE15" s="243">
        <v>0.3</v>
      </c>
      <c r="AF15" s="231">
        <v>228.71929203384201</v>
      </c>
      <c r="AG15" s="229">
        <v>2.31660572997313</v>
      </c>
      <c r="AH15" s="358">
        <v>9</v>
      </c>
      <c r="AI15" s="243">
        <v>0.3</v>
      </c>
      <c r="AJ15" s="231">
        <v>244.52297720021301</v>
      </c>
      <c r="AK15" s="229">
        <v>2.72790805186037</v>
      </c>
      <c r="AL15" s="358">
        <v>7</v>
      </c>
      <c r="AM15" s="243">
        <v>0.3</v>
      </c>
      <c r="AN15" s="231">
        <v>217.89705019631299</v>
      </c>
      <c r="AO15" s="229">
        <v>2.3446437474562898</v>
      </c>
      <c r="AP15" s="358">
        <v>13</v>
      </c>
      <c r="AQ15" s="243">
        <v>0.3</v>
      </c>
      <c r="AS15" s="298"/>
      <c r="AT15" s="298"/>
      <c r="AU15" s="298"/>
      <c r="AV15" s="298"/>
      <c r="AW15" s="298"/>
    </row>
    <row r="16" spans="1:59" s="145" customFormat="1" ht="15" thickBot="1">
      <c r="A16" s="235" t="s">
        <v>18</v>
      </c>
      <c r="B16" s="236">
        <v>287.635910795634</v>
      </c>
      <c r="C16" s="238">
        <v>1.27563370073312</v>
      </c>
      <c r="D16" s="237">
        <v>17</v>
      </c>
      <c r="E16" s="241">
        <v>0.2</v>
      </c>
      <c r="F16" s="236">
        <v>277.74600567195398</v>
      </c>
      <c r="G16" s="238">
        <v>6.0765411794360498</v>
      </c>
      <c r="H16" s="237">
        <v>1</v>
      </c>
      <c r="I16" s="241">
        <v>0.1</v>
      </c>
      <c r="J16" s="236">
        <v>287.55369555375802</v>
      </c>
      <c r="K16" s="238">
        <v>1.62681184094013</v>
      </c>
      <c r="L16" s="237">
        <v>19</v>
      </c>
      <c r="M16" s="241">
        <v>0.3</v>
      </c>
      <c r="N16" s="236">
        <v>275.54883775268797</v>
      </c>
      <c r="O16" s="238">
        <v>4.6183025066464998</v>
      </c>
      <c r="P16" s="237">
        <v>3</v>
      </c>
      <c r="Q16" s="241">
        <v>0.2</v>
      </c>
      <c r="R16" s="236">
        <v>279.68390687808602</v>
      </c>
      <c r="S16" s="238">
        <v>1.4223323583007099</v>
      </c>
      <c r="T16" s="237">
        <v>16</v>
      </c>
      <c r="U16" s="241">
        <v>0.3</v>
      </c>
      <c r="V16" s="236">
        <v>272.15316439493</v>
      </c>
      <c r="W16" s="238">
        <v>2.6419363103356801</v>
      </c>
      <c r="X16" s="237">
        <v>5</v>
      </c>
      <c r="Y16" s="241">
        <v>0.2</v>
      </c>
      <c r="Z16" s="771"/>
      <c r="AA16" s="235" t="s">
        <v>18</v>
      </c>
      <c r="AB16" s="780">
        <v>270.64761807149603</v>
      </c>
      <c r="AC16" s="236">
        <v>1.70616471892161</v>
      </c>
      <c r="AD16" s="359">
        <v>12</v>
      </c>
      <c r="AE16" s="241">
        <v>0.3</v>
      </c>
      <c r="AF16" s="238">
        <v>266.37598906761798</v>
      </c>
      <c r="AG16" s="236">
        <v>2.41786422259058</v>
      </c>
      <c r="AH16" s="359">
        <v>8</v>
      </c>
      <c r="AI16" s="241">
        <v>0.3</v>
      </c>
      <c r="AJ16" s="238">
        <v>262.69311001536801</v>
      </c>
      <c r="AK16" s="236">
        <v>1.9443355783310901</v>
      </c>
      <c r="AL16" s="359">
        <v>8</v>
      </c>
      <c r="AM16" s="241">
        <v>0.2</v>
      </c>
      <c r="AN16" s="238">
        <v>259.62189955292803</v>
      </c>
      <c r="AO16" s="236">
        <v>1.9556156524567601</v>
      </c>
      <c r="AP16" s="359">
        <v>13</v>
      </c>
      <c r="AQ16" s="241">
        <v>0.2</v>
      </c>
      <c r="AR16" s="31"/>
      <c r="AS16" s="298"/>
      <c r="AT16" s="298"/>
      <c r="AU16" s="298"/>
      <c r="AV16" s="298"/>
      <c r="AW16" s="298"/>
      <c r="AX16" s="31"/>
      <c r="AY16" s="31"/>
      <c r="AZ16" s="31"/>
      <c r="BA16" s="31"/>
      <c r="BB16" s="31"/>
      <c r="BC16" s="31"/>
      <c r="BD16" s="31"/>
      <c r="BE16" s="31"/>
      <c r="BF16" s="31"/>
      <c r="BG16" s="31"/>
    </row>
    <row r="17" spans="1:75" s="31" customFormat="1" ht="15" thickBot="1">
      <c r="A17" s="228" t="s">
        <v>19</v>
      </c>
      <c r="B17" s="229">
        <v>298.86962791579202</v>
      </c>
      <c r="C17" s="231">
        <v>1.7457967804287799</v>
      </c>
      <c r="D17" s="230">
        <v>16</v>
      </c>
      <c r="E17" s="243">
        <v>0.2</v>
      </c>
      <c r="F17" s="229" t="s">
        <v>236</v>
      </c>
      <c r="G17" s="231" t="s">
        <v>235</v>
      </c>
      <c r="H17" s="230">
        <v>1</v>
      </c>
      <c r="I17" s="243">
        <v>0.1</v>
      </c>
      <c r="J17" s="229">
        <v>312.12455261256702</v>
      </c>
      <c r="K17" s="231">
        <v>1.49705074205124</v>
      </c>
      <c r="L17" s="230">
        <v>18</v>
      </c>
      <c r="M17" s="243">
        <v>0.3</v>
      </c>
      <c r="N17" s="229" t="s">
        <v>236</v>
      </c>
      <c r="O17" s="231" t="s">
        <v>235</v>
      </c>
      <c r="P17" s="230">
        <v>1</v>
      </c>
      <c r="Q17" s="243">
        <v>0.1</v>
      </c>
      <c r="R17" s="229">
        <v>304.25133874378201</v>
      </c>
      <c r="S17" s="231">
        <v>1.97786433677906</v>
      </c>
      <c r="T17" s="230">
        <v>16</v>
      </c>
      <c r="U17" s="243">
        <v>0.3</v>
      </c>
      <c r="V17" s="229">
        <v>254.21315120906601</v>
      </c>
      <c r="W17" s="231">
        <v>8.1996000077063602</v>
      </c>
      <c r="X17" s="230">
        <v>2</v>
      </c>
      <c r="Y17" s="243">
        <v>0.2</v>
      </c>
      <c r="Z17" s="771"/>
      <c r="AA17" s="228" t="s">
        <v>19</v>
      </c>
      <c r="AB17" s="779">
        <v>292.29017701065101</v>
      </c>
      <c r="AC17" s="229">
        <v>1.5188802961418899</v>
      </c>
      <c r="AD17" s="358">
        <v>17</v>
      </c>
      <c r="AE17" s="243">
        <v>0.3</v>
      </c>
      <c r="AF17" s="231">
        <v>249.91160133068399</v>
      </c>
      <c r="AG17" s="229">
        <v>5.4615808639056498</v>
      </c>
      <c r="AH17" s="358">
        <v>4</v>
      </c>
      <c r="AI17" s="243">
        <v>0.3</v>
      </c>
      <c r="AJ17" s="231">
        <v>267.62960491770701</v>
      </c>
      <c r="AK17" s="229">
        <v>1.61909984716888</v>
      </c>
      <c r="AL17" s="358">
        <v>14</v>
      </c>
      <c r="AM17" s="243">
        <v>0.4</v>
      </c>
      <c r="AN17" s="231">
        <v>250.052065331915</v>
      </c>
      <c r="AO17" s="229">
        <v>2.4410366548448899</v>
      </c>
      <c r="AP17" s="358">
        <v>10</v>
      </c>
      <c r="AQ17" s="243">
        <v>0.4</v>
      </c>
      <c r="AS17" s="298"/>
      <c r="AT17" s="298"/>
      <c r="AU17" s="298"/>
      <c r="AV17" s="298"/>
      <c r="AW17" s="298"/>
    </row>
    <row r="18" spans="1:75" s="145" customFormat="1" ht="15" thickBot="1">
      <c r="A18" s="235" t="s">
        <v>469</v>
      </c>
      <c r="B18" s="236">
        <v>286.05515954062099</v>
      </c>
      <c r="C18" s="238">
        <v>1.6282803020216401</v>
      </c>
      <c r="D18" s="237">
        <v>15</v>
      </c>
      <c r="E18" s="241">
        <v>0.2</v>
      </c>
      <c r="F18" s="236" t="s">
        <v>236</v>
      </c>
      <c r="G18" s="238" t="s">
        <v>235</v>
      </c>
      <c r="H18" s="237">
        <v>1</v>
      </c>
      <c r="I18" s="241">
        <v>0.1</v>
      </c>
      <c r="J18" s="236">
        <v>294.776880252056</v>
      </c>
      <c r="K18" s="238">
        <v>1.71824525397637</v>
      </c>
      <c r="L18" s="237">
        <v>17</v>
      </c>
      <c r="M18" s="241">
        <v>0.3</v>
      </c>
      <c r="N18" s="236">
        <v>238.15367615040299</v>
      </c>
      <c r="O18" s="238">
        <v>8.21982651540349</v>
      </c>
      <c r="P18" s="237">
        <v>1</v>
      </c>
      <c r="Q18" s="241">
        <v>0.2</v>
      </c>
      <c r="R18" s="236">
        <v>288.271994674925</v>
      </c>
      <c r="S18" s="238">
        <v>1.6440383741103901</v>
      </c>
      <c r="T18" s="237">
        <v>18</v>
      </c>
      <c r="U18" s="241">
        <v>0.3</v>
      </c>
      <c r="V18" s="236">
        <v>236.449349544547</v>
      </c>
      <c r="W18" s="238">
        <v>6.0387148167311597</v>
      </c>
      <c r="X18" s="237">
        <v>2</v>
      </c>
      <c r="Y18" s="241">
        <v>0.2</v>
      </c>
      <c r="Z18" s="771"/>
      <c r="AA18" s="235" t="s">
        <v>469</v>
      </c>
      <c r="AB18" s="780">
        <v>278.10805038154001</v>
      </c>
      <c r="AC18" s="236">
        <v>1.7332655968653301</v>
      </c>
      <c r="AD18" s="359">
        <v>19</v>
      </c>
      <c r="AE18" s="241">
        <v>0.3</v>
      </c>
      <c r="AF18" s="238">
        <v>243.34529504915099</v>
      </c>
      <c r="AG18" s="236">
        <v>3.5384678150787598</v>
      </c>
      <c r="AH18" s="359">
        <v>4</v>
      </c>
      <c r="AI18" s="241">
        <v>0.3</v>
      </c>
      <c r="AJ18" s="238">
        <v>264.11585021435002</v>
      </c>
      <c r="AK18" s="236">
        <v>2.0606731203907001</v>
      </c>
      <c r="AL18" s="359">
        <v>15</v>
      </c>
      <c r="AM18" s="241">
        <v>0.3</v>
      </c>
      <c r="AN18" s="238">
        <v>238.47361486458601</v>
      </c>
      <c r="AO18" s="236">
        <v>2.6601481087329399</v>
      </c>
      <c r="AP18" s="359">
        <v>8</v>
      </c>
      <c r="AQ18" s="241">
        <v>0.3</v>
      </c>
      <c r="AR18" s="31"/>
      <c r="AS18" s="298"/>
      <c r="AT18" s="298"/>
      <c r="AU18" s="298"/>
      <c r="AV18" s="298"/>
      <c r="AW18" s="298"/>
      <c r="AX18" s="31"/>
      <c r="AY18" s="31"/>
      <c r="AZ18" s="31"/>
      <c r="BA18" s="31"/>
      <c r="BB18" s="31"/>
      <c r="BC18" s="31"/>
      <c r="BD18" s="31"/>
      <c r="BE18" s="31"/>
      <c r="BF18" s="31"/>
      <c r="BG18" s="31"/>
    </row>
    <row r="19" spans="1:75" s="145" customFormat="1" ht="15" thickBot="1">
      <c r="A19" s="228" t="s">
        <v>505</v>
      </c>
      <c r="B19" s="229">
        <v>275.83967734566397</v>
      </c>
      <c r="C19" s="231">
        <v>1.36845230141652</v>
      </c>
      <c r="D19" s="230">
        <v>16</v>
      </c>
      <c r="E19" s="243">
        <v>0.2</v>
      </c>
      <c r="F19" s="229">
        <v>261.75065522531202</v>
      </c>
      <c r="G19" s="231">
        <v>6.2402392399906397</v>
      </c>
      <c r="H19" s="230">
        <v>1</v>
      </c>
      <c r="I19" s="243">
        <v>0.1</v>
      </c>
      <c r="J19" s="229">
        <v>281.00712523173399</v>
      </c>
      <c r="K19" s="231">
        <v>1.3155254173128601</v>
      </c>
      <c r="L19" s="230">
        <v>16</v>
      </c>
      <c r="M19" s="243">
        <v>0.2</v>
      </c>
      <c r="N19" s="229">
        <v>259.92551679663399</v>
      </c>
      <c r="O19" s="231">
        <v>5.4068064889164598</v>
      </c>
      <c r="P19" s="230">
        <v>3</v>
      </c>
      <c r="Q19" s="243">
        <v>0.2</v>
      </c>
      <c r="R19" s="229">
        <v>273.155977750261</v>
      </c>
      <c r="S19" s="231">
        <v>1.3091033161418499</v>
      </c>
      <c r="T19" s="230">
        <v>16</v>
      </c>
      <c r="U19" s="243">
        <v>0.3</v>
      </c>
      <c r="V19" s="229">
        <v>246.1908415776</v>
      </c>
      <c r="W19" s="231">
        <v>3.0677123113115798</v>
      </c>
      <c r="X19" s="230">
        <v>5</v>
      </c>
      <c r="Y19" s="243">
        <v>0.3</v>
      </c>
      <c r="Z19" s="771"/>
      <c r="AA19" s="228" t="s">
        <v>505</v>
      </c>
      <c r="AB19" s="779">
        <v>261.44278717601702</v>
      </c>
      <c r="AC19" s="229">
        <v>1.35695777283744</v>
      </c>
      <c r="AD19" s="358">
        <v>13</v>
      </c>
      <c r="AE19" s="243">
        <v>0.3</v>
      </c>
      <c r="AF19" s="231">
        <v>240.78940705331601</v>
      </c>
      <c r="AG19" s="229">
        <v>2.2693891334245602</v>
      </c>
      <c r="AH19" s="358">
        <v>8</v>
      </c>
      <c r="AI19" s="243">
        <v>0.3</v>
      </c>
      <c r="AJ19" s="231">
        <v>251.97594567705099</v>
      </c>
      <c r="AK19" s="229">
        <v>1.6056922234841899</v>
      </c>
      <c r="AL19" s="358">
        <v>10</v>
      </c>
      <c r="AM19" s="243">
        <v>0.2</v>
      </c>
      <c r="AN19" s="231">
        <v>233.29205647504301</v>
      </c>
      <c r="AO19" s="229">
        <v>1.86278284999953</v>
      </c>
      <c r="AP19" s="358">
        <v>12</v>
      </c>
      <c r="AQ19" s="243">
        <v>0.2</v>
      </c>
      <c r="AR19" s="31"/>
      <c r="AS19" s="298"/>
      <c r="AT19" s="298"/>
      <c r="AU19" s="298"/>
      <c r="AV19" s="298"/>
      <c r="AW19" s="298"/>
      <c r="AX19" s="31"/>
      <c r="AY19" s="31"/>
      <c r="AZ19" s="31"/>
      <c r="BA19" s="31"/>
      <c r="BB19" s="31"/>
      <c r="BC19" s="31"/>
      <c r="BD19" s="31"/>
      <c r="BE19" s="31"/>
      <c r="BF19" s="31"/>
      <c r="BG19" s="31"/>
    </row>
    <row r="20" spans="1:75" s="31" customFormat="1" ht="15" thickBot="1">
      <c r="A20" s="235" t="s">
        <v>517</v>
      </c>
      <c r="B20" s="236">
        <v>268.93602213919797</v>
      </c>
      <c r="C20" s="238">
        <v>2.2811636583835302</v>
      </c>
      <c r="D20" s="237">
        <v>17</v>
      </c>
      <c r="E20" s="241">
        <v>0.2</v>
      </c>
      <c r="F20" s="236">
        <v>217.59038631128999</v>
      </c>
      <c r="G20" s="238">
        <v>9.9486831106211806</v>
      </c>
      <c r="H20" s="237">
        <v>1</v>
      </c>
      <c r="I20" s="241">
        <v>0.1</v>
      </c>
      <c r="J20" s="236">
        <v>284.42828859437799</v>
      </c>
      <c r="K20" s="238">
        <v>1.9966605879125201</v>
      </c>
      <c r="L20" s="237">
        <v>19</v>
      </c>
      <c r="M20" s="241">
        <v>0.2</v>
      </c>
      <c r="N20" s="236">
        <v>236.739196736808</v>
      </c>
      <c r="O20" s="238">
        <v>8.6542925075450494</v>
      </c>
      <c r="P20" s="237">
        <v>2</v>
      </c>
      <c r="Q20" s="241">
        <v>0.2</v>
      </c>
      <c r="R20" s="236">
        <v>283.42140090407003</v>
      </c>
      <c r="S20" s="238">
        <v>1.6287398169464899</v>
      </c>
      <c r="T20" s="237">
        <v>19</v>
      </c>
      <c r="U20" s="241">
        <v>0.2</v>
      </c>
      <c r="V20" s="236">
        <v>243.26106223140101</v>
      </c>
      <c r="W20" s="238">
        <v>5.9542025790150799</v>
      </c>
      <c r="X20" s="237">
        <v>2</v>
      </c>
      <c r="Y20" s="241">
        <v>0.2</v>
      </c>
      <c r="Z20" s="771"/>
      <c r="AA20" s="235" t="s">
        <v>517</v>
      </c>
      <c r="AB20" s="780">
        <v>276.29025064094498</v>
      </c>
      <c r="AC20" s="236">
        <v>1.9108916743323401</v>
      </c>
      <c r="AD20" s="359">
        <v>17</v>
      </c>
      <c r="AE20" s="241">
        <v>0.3</v>
      </c>
      <c r="AF20" s="238">
        <v>247.42419171822101</v>
      </c>
      <c r="AG20" s="236">
        <v>4.4875164691900196</v>
      </c>
      <c r="AH20" s="359">
        <v>4</v>
      </c>
      <c r="AI20" s="241">
        <v>0.3</v>
      </c>
      <c r="AJ20" s="238">
        <v>271.99336008134998</v>
      </c>
      <c r="AK20" s="236">
        <v>2.1415474784114599</v>
      </c>
      <c r="AL20" s="359">
        <v>13</v>
      </c>
      <c r="AM20" s="241">
        <v>0.3</v>
      </c>
      <c r="AN20" s="238">
        <v>248.67118745490001</v>
      </c>
      <c r="AO20" s="236">
        <v>4.1401663995380398</v>
      </c>
      <c r="AP20" s="359">
        <v>6</v>
      </c>
      <c r="AQ20" s="241">
        <v>0.3</v>
      </c>
      <c r="AS20" s="298"/>
      <c r="AT20" s="298"/>
      <c r="AU20" s="298"/>
      <c r="AV20" s="298"/>
      <c r="AW20" s="298"/>
    </row>
    <row r="21" spans="1:75" s="145" customFormat="1" ht="15" thickBot="1">
      <c r="A21" s="228" t="s">
        <v>20</v>
      </c>
      <c r="B21" s="229">
        <v>272.98829044283099</v>
      </c>
      <c r="C21" s="231">
        <v>1.7101602864407599</v>
      </c>
      <c r="D21" s="230">
        <v>15</v>
      </c>
      <c r="E21" s="243">
        <v>0.3</v>
      </c>
      <c r="F21" s="229">
        <v>253.073038089172</v>
      </c>
      <c r="G21" s="231">
        <v>7.7922395507798798</v>
      </c>
      <c r="H21" s="230">
        <v>2</v>
      </c>
      <c r="I21" s="243">
        <v>0.2</v>
      </c>
      <c r="J21" s="229">
        <v>281.76292857625901</v>
      </c>
      <c r="K21" s="231">
        <v>1.5128473097825701</v>
      </c>
      <c r="L21" s="230">
        <v>19</v>
      </c>
      <c r="M21" s="243">
        <v>0.4</v>
      </c>
      <c r="N21" s="229">
        <v>251.54618896968901</v>
      </c>
      <c r="O21" s="231">
        <v>4.32596926320518</v>
      </c>
      <c r="P21" s="230">
        <v>5</v>
      </c>
      <c r="Q21" s="243">
        <v>0.3</v>
      </c>
      <c r="R21" s="229">
        <v>279.550707297381</v>
      </c>
      <c r="S21" s="231">
        <v>1.8822311805219101</v>
      </c>
      <c r="T21" s="230">
        <v>17</v>
      </c>
      <c r="U21" s="243">
        <v>0.3</v>
      </c>
      <c r="V21" s="229">
        <v>248.75386555201399</v>
      </c>
      <c r="W21" s="231">
        <v>3.6272362580922</v>
      </c>
      <c r="X21" s="230">
        <v>6</v>
      </c>
      <c r="Y21" s="243">
        <v>0.3</v>
      </c>
      <c r="Z21" s="771"/>
      <c r="AA21" s="228" t="s">
        <v>20</v>
      </c>
      <c r="AB21" s="779">
        <v>270.33917043581198</v>
      </c>
      <c r="AC21" s="229">
        <v>2.20239760382497</v>
      </c>
      <c r="AD21" s="358">
        <v>10</v>
      </c>
      <c r="AE21" s="243">
        <v>0.3</v>
      </c>
      <c r="AF21" s="231">
        <v>246.28462953273299</v>
      </c>
      <c r="AG21" s="229">
        <v>3.3231303795963498</v>
      </c>
      <c r="AH21" s="358">
        <v>9</v>
      </c>
      <c r="AI21" s="243">
        <v>0.4</v>
      </c>
      <c r="AJ21" s="231">
        <v>262.71710160979802</v>
      </c>
      <c r="AK21" s="229">
        <v>2.4817825057855298</v>
      </c>
      <c r="AL21" s="358">
        <v>6</v>
      </c>
      <c r="AM21" s="243">
        <v>0.3</v>
      </c>
      <c r="AN21" s="231">
        <v>243.61885375776001</v>
      </c>
      <c r="AO21" s="229">
        <v>2.3729293742348898</v>
      </c>
      <c r="AP21" s="358">
        <v>10</v>
      </c>
      <c r="AQ21" s="243">
        <v>0.3</v>
      </c>
      <c r="AR21" s="31"/>
      <c r="AS21" s="298"/>
      <c r="AT21" s="298"/>
      <c r="AU21" s="298"/>
      <c r="AV21" s="298"/>
      <c r="AW21" s="298"/>
      <c r="AX21" s="31"/>
      <c r="AY21" s="31"/>
      <c r="AZ21" s="31"/>
      <c r="BA21" s="31"/>
      <c r="BB21" s="31"/>
      <c r="BC21" s="31"/>
      <c r="BD21" s="31"/>
      <c r="BE21" s="31"/>
      <c r="BF21" s="31"/>
      <c r="BG21" s="31"/>
    </row>
    <row r="22" spans="1:75" s="31" customFormat="1" ht="15" thickBot="1">
      <c r="A22" s="235" t="s">
        <v>21</v>
      </c>
      <c r="B22" s="236">
        <v>264.90646252462801</v>
      </c>
      <c r="C22" s="238">
        <v>2.5820542337204699</v>
      </c>
      <c r="D22" s="237">
        <v>13</v>
      </c>
      <c r="E22" s="241">
        <v>0.3</v>
      </c>
      <c r="F22" s="236">
        <v>230.56604029832499</v>
      </c>
      <c r="G22" s="238">
        <v>8.8934059305864892</v>
      </c>
      <c r="H22" s="237">
        <v>2</v>
      </c>
      <c r="I22" s="241">
        <v>0.3</v>
      </c>
      <c r="J22" s="236">
        <v>264.94784253401599</v>
      </c>
      <c r="K22" s="238">
        <v>2.2430444245316501</v>
      </c>
      <c r="L22" s="237">
        <v>15</v>
      </c>
      <c r="M22" s="241">
        <v>0.4</v>
      </c>
      <c r="N22" s="236">
        <v>243.38627932232001</v>
      </c>
      <c r="O22" s="238">
        <v>5.0932176811711001</v>
      </c>
      <c r="P22" s="237">
        <v>4</v>
      </c>
      <c r="Q22" s="241">
        <v>0.4</v>
      </c>
      <c r="R22" s="236">
        <v>260.56527951549202</v>
      </c>
      <c r="S22" s="238">
        <v>2.1149213171397898</v>
      </c>
      <c r="T22" s="237">
        <v>15</v>
      </c>
      <c r="U22" s="241">
        <v>0.5</v>
      </c>
      <c r="V22" s="236">
        <v>239.62548632044599</v>
      </c>
      <c r="W22" s="238">
        <v>3.2205095150967602</v>
      </c>
      <c r="X22" s="237">
        <v>9</v>
      </c>
      <c r="Y22" s="241">
        <v>0.5</v>
      </c>
      <c r="Z22" s="771"/>
      <c r="AA22" s="235" t="s">
        <v>21</v>
      </c>
      <c r="AB22" s="780">
        <v>259.21307014097101</v>
      </c>
      <c r="AC22" s="236">
        <v>2.2280686150833402</v>
      </c>
      <c r="AD22" s="359">
        <v>10</v>
      </c>
      <c r="AE22" s="241">
        <v>0.5</v>
      </c>
      <c r="AF22" s="238">
        <v>239.978892138796</v>
      </c>
      <c r="AG22" s="236">
        <v>2.7256521224068599</v>
      </c>
      <c r="AH22" s="359">
        <v>12</v>
      </c>
      <c r="AI22" s="241">
        <v>0.5</v>
      </c>
      <c r="AJ22" s="238">
        <v>247.72671987909601</v>
      </c>
      <c r="AK22" s="236">
        <v>3.7540343888234502</v>
      </c>
      <c r="AL22" s="359">
        <v>5</v>
      </c>
      <c r="AM22" s="241">
        <v>0.4</v>
      </c>
      <c r="AN22" s="238">
        <v>228.15019519924701</v>
      </c>
      <c r="AO22" s="236">
        <v>2.4691002996713398</v>
      </c>
      <c r="AP22" s="359">
        <v>15</v>
      </c>
      <c r="AQ22" s="241">
        <v>0.4</v>
      </c>
      <c r="AS22" s="298"/>
      <c r="AT22" s="298"/>
      <c r="AU22" s="298"/>
      <c r="AV22" s="298"/>
      <c r="AW22" s="298"/>
    </row>
    <row r="23" spans="1:75" s="145" customFormat="1" ht="15" thickBot="1">
      <c r="A23" s="228" t="s">
        <v>195</v>
      </c>
      <c r="B23" s="229">
        <v>300.53753588189801</v>
      </c>
      <c r="C23" s="231">
        <v>1.66983734007572</v>
      </c>
      <c r="D23" s="230">
        <v>11</v>
      </c>
      <c r="E23" s="243">
        <v>0.3</v>
      </c>
      <c r="F23" s="229">
        <v>296.11291647681298</v>
      </c>
      <c r="G23" s="231">
        <v>3.2506121680231499</v>
      </c>
      <c r="H23" s="230">
        <v>4</v>
      </c>
      <c r="I23" s="243">
        <v>0.2</v>
      </c>
      <c r="J23" s="229">
        <v>311.90877208174197</v>
      </c>
      <c r="K23" s="231">
        <v>1.88912831292671</v>
      </c>
      <c r="L23" s="230">
        <v>14</v>
      </c>
      <c r="M23" s="243">
        <v>0.4</v>
      </c>
      <c r="N23" s="229">
        <v>299.89645472716398</v>
      </c>
      <c r="O23" s="231">
        <v>3.3107523568538499</v>
      </c>
      <c r="P23" s="230">
        <v>4</v>
      </c>
      <c r="Q23" s="243">
        <v>0.3</v>
      </c>
      <c r="R23" s="229">
        <v>309.52932207747602</v>
      </c>
      <c r="S23" s="231">
        <v>1.1155027203408401</v>
      </c>
      <c r="T23" s="230">
        <v>17</v>
      </c>
      <c r="U23" s="243">
        <v>0.4</v>
      </c>
      <c r="V23" s="229">
        <v>300.63926426231802</v>
      </c>
      <c r="W23" s="231">
        <v>2.20738097638232</v>
      </c>
      <c r="X23" s="230">
        <v>7</v>
      </c>
      <c r="Y23" s="243">
        <v>0.4</v>
      </c>
      <c r="Z23" s="771"/>
      <c r="AA23" s="228" t="s">
        <v>195</v>
      </c>
      <c r="AB23" s="779">
        <v>301.77837499178901</v>
      </c>
      <c r="AC23" s="229">
        <v>1.6616136855172901</v>
      </c>
      <c r="AD23" s="358">
        <v>12</v>
      </c>
      <c r="AE23" s="243">
        <v>0.4</v>
      </c>
      <c r="AF23" s="231">
        <v>289.30397341535502</v>
      </c>
      <c r="AG23" s="229">
        <v>2.51148895335609</v>
      </c>
      <c r="AH23" s="358">
        <v>7</v>
      </c>
      <c r="AI23" s="243">
        <v>0.4</v>
      </c>
      <c r="AJ23" s="231">
        <v>283.67956499740399</v>
      </c>
      <c r="AK23" s="229">
        <v>2.3072325998193599</v>
      </c>
      <c r="AL23" s="358">
        <v>9</v>
      </c>
      <c r="AM23" s="243">
        <v>0.4</v>
      </c>
      <c r="AN23" s="231">
        <v>267.57498295008901</v>
      </c>
      <c r="AO23" s="229">
        <v>2.0327723484443299</v>
      </c>
      <c r="AP23" s="358">
        <v>16</v>
      </c>
      <c r="AQ23" s="243">
        <v>0.5</v>
      </c>
      <c r="AR23" s="31"/>
      <c r="AS23" s="298"/>
      <c r="AT23" s="298"/>
      <c r="AU23" s="298"/>
      <c r="AV23" s="298"/>
      <c r="AW23" s="298"/>
      <c r="AX23" s="31"/>
      <c r="AY23" s="31"/>
      <c r="AZ23" s="31"/>
      <c r="BA23" s="31"/>
      <c r="BB23" s="31"/>
      <c r="BC23" s="31"/>
      <c r="BD23" s="31"/>
      <c r="BE23" s="31"/>
      <c r="BF23" s="31"/>
      <c r="BG23" s="31"/>
    </row>
    <row r="24" spans="1:75" s="31" customFormat="1" ht="15" thickBot="1">
      <c r="A24" s="235" t="s">
        <v>22</v>
      </c>
      <c r="B24" s="236">
        <v>277.75891325013299</v>
      </c>
      <c r="C24" s="238">
        <v>1.43119551440524</v>
      </c>
      <c r="D24" s="237">
        <v>17</v>
      </c>
      <c r="E24" s="241">
        <v>0.2</v>
      </c>
      <c r="F24" s="236" t="s">
        <v>236</v>
      </c>
      <c r="G24" s="238" t="s">
        <v>235</v>
      </c>
      <c r="H24" s="237">
        <v>1</v>
      </c>
      <c r="I24" s="241">
        <v>0.1</v>
      </c>
      <c r="J24" s="236">
        <v>295.81220350287299</v>
      </c>
      <c r="K24" s="238">
        <v>1.84554963199582</v>
      </c>
      <c r="L24" s="237">
        <v>18</v>
      </c>
      <c r="M24" s="241">
        <v>0.3</v>
      </c>
      <c r="N24" s="236">
        <v>222.119222278488</v>
      </c>
      <c r="O24" s="238">
        <v>7.6807385454769204</v>
      </c>
      <c r="P24" s="237">
        <v>2</v>
      </c>
      <c r="Q24" s="241">
        <v>0.2</v>
      </c>
      <c r="R24" s="236">
        <v>293.992117649845</v>
      </c>
      <c r="S24" s="238">
        <v>1.3618375505604701</v>
      </c>
      <c r="T24" s="237">
        <v>19</v>
      </c>
      <c r="U24" s="241">
        <v>0.3</v>
      </c>
      <c r="V24" s="236">
        <v>239.85615783538501</v>
      </c>
      <c r="W24" s="238">
        <v>8.2165944670925501</v>
      </c>
      <c r="X24" s="237">
        <v>2</v>
      </c>
      <c r="Y24" s="241">
        <v>0.2</v>
      </c>
      <c r="Z24" s="771"/>
      <c r="AA24" s="235" t="s">
        <v>22</v>
      </c>
      <c r="AB24" s="780">
        <v>281.50873785250599</v>
      </c>
      <c r="AC24" s="236">
        <v>1.3509624443247401</v>
      </c>
      <c r="AD24" s="359">
        <v>18</v>
      </c>
      <c r="AE24" s="241">
        <v>0.3</v>
      </c>
      <c r="AF24" s="238">
        <v>251.308373545265</v>
      </c>
      <c r="AG24" s="236">
        <v>5.5447782216069497</v>
      </c>
      <c r="AH24" s="359">
        <v>3</v>
      </c>
      <c r="AI24" s="241">
        <v>0.2</v>
      </c>
      <c r="AJ24" s="238">
        <v>266.50821777692897</v>
      </c>
      <c r="AK24" s="236">
        <v>1.6075593915586099</v>
      </c>
      <c r="AL24" s="359">
        <v>14</v>
      </c>
      <c r="AM24" s="241">
        <v>0.3</v>
      </c>
      <c r="AN24" s="238">
        <v>250.668044233366</v>
      </c>
      <c r="AO24" s="236">
        <v>3.3682416661019099</v>
      </c>
      <c r="AP24" s="359">
        <v>6</v>
      </c>
      <c r="AQ24" s="241">
        <v>0.3</v>
      </c>
      <c r="AS24" s="298"/>
      <c r="AT24" s="298"/>
      <c r="AU24" s="298"/>
      <c r="AV24" s="298"/>
      <c r="AW24" s="298"/>
    </row>
    <row r="25" spans="1:75" s="145" customFormat="1" ht="15" thickBot="1">
      <c r="A25" s="228" t="s">
        <v>196</v>
      </c>
      <c r="B25" s="229">
        <v>296.33639876056401</v>
      </c>
      <c r="C25" s="231">
        <v>1.55111951332076</v>
      </c>
      <c r="D25" s="230">
        <v>16</v>
      </c>
      <c r="E25" s="243">
        <v>0.2</v>
      </c>
      <c r="F25" s="229" t="s">
        <v>236</v>
      </c>
      <c r="G25" s="231" t="s">
        <v>235</v>
      </c>
      <c r="H25" s="230">
        <v>1</v>
      </c>
      <c r="I25" s="243">
        <v>0.1</v>
      </c>
      <c r="J25" s="229">
        <v>301.10502926801399</v>
      </c>
      <c r="K25" s="231">
        <v>1.82464377722239</v>
      </c>
      <c r="L25" s="230">
        <v>17</v>
      </c>
      <c r="M25" s="243">
        <v>0.3</v>
      </c>
      <c r="N25" s="229" t="s">
        <v>236</v>
      </c>
      <c r="O25" s="231" t="s">
        <v>235</v>
      </c>
      <c r="P25" s="230">
        <v>1</v>
      </c>
      <c r="Q25" s="243">
        <v>0.2</v>
      </c>
      <c r="R25" s="229">
        <v>298.14970280045497</v>
      </c>
      <c r="S25" s="231">
        <v>1.67118613183406</v>
      </c>
      <c r="T25" s="230">
        <v>19</v>
      </c>
      <c r="U25" s="243">
        <v>0.3</v>
      </c>
      <c r="V25" s="229">
        <v>243.92817533276801</v>
      </c>
      <c r="W25" s="231">
        <v>7.6344995828881004</v>
      </c>
      <c r="X25" s="230">
        <v>2</v>
      </c>
      <c r="Y25" s="243">
        <v>0.2</v>
      </c>
      <c r="Z25" s="771"/>
      <c r="AA25" s="228" t="s">
        <v>196</v>
      </c>
      <c r="AB25" s="779">
        <v>283.94473509122099</v>
      </c>
      <c r="AC25" s="229">
        <v>1.7370116320270801</v>
      </c>
      <c r="AD25" s="358">
        <v>19</v>
      </c>
      <c r="AE25" s="243">
        <v>0.4</v>
      </c>
      <c r="AF25" s="231">
        <v>234.49416182219699</v>
      </c>
      <c r="AG25" s="229">
        <v>6.1432728484322796</v>
      </c>
      <c r="AH25" s="358">
        <v>3</v>
      </c>
      <c r="AI25" s="243">
        <v>0.3</v>
      </c>
      <c r="AJ25" s="231">
        <v>268.88503323333799</v>
      </c>
      <c r="AK25" s="229">
        <v>1.67186248507099</v>
      </c>
      <c r="AL25" s="358">
        <v>16</v>
      </c>
      <c r="AM25" s="243">
        <v>0.3</v>
      </c>
      <c r="AN25" s="231">
        <v>234.512804278228</v>
      </c>
      <c r="AO25" s="229">
        <v>3.8330558845948999</v>
      </c>
      <c r="AP25" s="358">
        <v>5</v>
      </c>
      <c r="AQ25" s="243">
        <v>0.3</v>
      </c>
      <c r="AR25" s="31"/>
      <c r="AS25" s="298"/>
      <c r="AT25" s="298"/>
      <c r="AU25" s="298"/>
      <c r="AV25" s="298"/>
      <c r="AW25" s="298"/>
      <c r="AX25" s="31"/>
      <c r="AY25" s="31"/>
      <c r="AZ25" s="31"/>
      <c r="BA25" s="31"/>
      <c r="BB25" s="31"/>
      <c r="BC25" s="31"/>
      <c r="BD25" s="31"/>
      <c r="BE25" s="31"/>
      <c r="BF25" s="31"/>
      <c r="BG25" s="31"/>
    </row>
    <row r="26" spans="1:75" s="31" customFormat="1" ht="15" thickBot="1">
      <c r="A26" s="235" t="s">
        <v>24</v>
      </c>
      <c r="B26" s="236">
        <v>282.99195834543298</v>
      </c>
      <c r="C26" s="238">
        <v>1.15692088359721</v>
      </c>
      <c r="D26" s="237">
        <v>14</v>
      </c>
      <c r="E26" s="241">
        <v>0.1</v>
      </c>
      <c r="F26" s="236">
        <v>275.55592562080398</v>
      </c>
      <c r="G26" s="238">
        <v>2.06672998570233</v>
      </c>
      <c r="H26" s="237">
        <v>4</v>
      </c>
      <c r="I26" s="241">
        <v>0.1</v>
      </c>
      <c r="J26" s="236">
        <v>282.34791887629899</v>
      </c>
      <c r="K26" s="238">
        <v>1.7712000896043301</v>
      </c>
      <c r="L26" s="237">
        <v>17</v>
      </c>
      <c r="M26" s="241">
        <v>0.4</v>
      </c>
      <c r="N26" s="236">
        <v>264.46063201541102</v>
      </c>
      <c r="O26" s="238">
        <v>3.4817343849992102</v>
      </c>
      <c r="P26" s="237">
        <v>7</v>
      </c>
      <c r="Q26" s="241">
        <v>0.3</v>
      </c>
      <c r="R26" s="236">
        <v>278.30960185552902</v>
      </c>
      <c r="S26" s="238">
        <v>2.6299421427519398</v>
      </c>
      <c r="T26" s="237">
        <v>10</v>
      </c>
      <c r="U26" s="241">
        <v>0.4</v>
      </c>
      <c r="V26" s="236">
        <v>257.44344367248601</v>
      </c>
      <c r="W26" s="238">
        <v>2.9528848275271198</v>
      </c>
      <c r="X26" s="237">
        <v>9</v>
      </c>
      <c r="Y26" s="241">
        <v>0.4</v>
      </c>
      <c r="Z26" s="771"/>
      <c r="AA26" s="235" t="s">
        <v>24</v>
      </c>
      <c r="AB26" s="782">
        <v>275.595495587691</v>
      </c>
      <c r="AC26" s="236">
        <v>3.0717609727612798</v>
      </c>
      <c r="AD26" s="359">
        <v>6</v>
      </c>
      <c r="AE26" s="241">
        <v>0.3</v>
      </c>
      <c r="AF26" s="238">
        <v>251.53421544648199</v>
      </c>
      <c r="AG26" s="236">
        <v>2.0539343448690701</v>
      </c>
      <c r="AH26" s="359">
        <v>13</v>
      </c>
      <c r="AI26" s="241">
        <v>0.4</v>
      </c>
      <c r="AJ26" s="238">
        <v>265.29913240669498</v>
      </c>
      <c r="AK26" s="236">
        <v>3.0559136438965901</v>
      </c>
      <c r="AL26" s="359">
        <v>4</v>
      </c>
      <c r="AM26" s="241">
        <v>0.2</v>
      </c>
      <c r="AN26" s="238">
        <v>245.565942760101</v>
      </c>
      <c r="AO26" s="236">
        <v>1.94840118925746</v>
      </c>
      <c r="AP26" s="359">
        <v>17</v>
      </c>
      <c r="AQ26" s="241">
        <v>0.3</v>
      </c>
      <c r="AS26" s="298"/>
      <c r="AT26" s="298"/>
      <c r="AU26" s="298"/>
      <c r="AV26" s="298"/>
      <c r="AW26" s="298"/>
    </row>
    <row r="27" spans="1:75" s="145" customFormat="1" ht="15" thickBot="1">
      <c r="A27" s="228" t="s">
        <v>194</v>
      </c>
      <c r="B27" s="229">
        <v>280.77871332657401</v>
      </c>
      <c r="C27" s="231">
        <v>2.2250703222462</v>
      </c>
      <c r="D27" s="230">
        <v>15</v>
      </c>
      <c r="E27" s="243">
        <v>0.4</v>
      </c>
      <c r="F27" s="229">
        <v>276.68643412705802</v>
      </c>
      <c r="G27" s="231">
        <v>8.3222949188812603</v>
      </c>
      <c r="H27" s="230">
        <v>1</v>
      </c>
      <c r="I27" s="243">
        <v>0.2</v>
      </c>
      <c r="J27" s="229">
        <v>288.397224797962</v>
      </c>
      <c r="K27" s="231">
        <v>1.9470897513785399</v>
      </c>
      <c r="L27" s="230">
        <v>19</v>
      </c>
      <c r="M27" s="243">
        <v>0.5</v>
      </c>
      <c r="N27" s="229">
        <v>271.84856597068801</v>
      </c>
      <c r="O27" s="231">
        <v>6.2573052289302504</v>
      </c>
      <c r="P27" s="230">
        <v>2</v>
      </c>
      <c r="Q27" s="243">
        <v>0.3</v>
      </c>
      <c r="R27" s="229">
        <v>276.49531811302597</v>
      </c>
      <c r="S27" s="231">
        <v>2.1934144739011598</v>
      </c>
      <c r="T27" s="230">
        <v>18</v>
      </c>
      <c r="U27" s="243">
        <v>0.5</v>
      </c>
      <c r="V27" s="229">
        <v>267.919115367524</v>
      </c>
      <c r="W27" s="231">
        <v>4.6183757870807201</v>
      </c>
      <c r="X27" s="230">
        <v>3</v>
      </c>
      <c r="Y27" s="243">
        <v>0.3</v>
      </c>
      <c r="Z27" s="771"/>
      <c r="AA27" s="228" t="s">
        <v>194</v>
      </c>
      <c r="AB27" s="779">
        <v>267.72849003041398</v>
      </c>
      <c r="AC27" s="229">
        <v>2.2319664125542098</v>
      </c>
      <c r="AD27" s="358">
        <v>11</v>
      </c>
      <c r="AE27" s="243">
        <v>0.6</v>
      </c>
      <c r="AF27" s="231">
        <v>262.42150768147599</v>
      </c>
      <c r="AG27" s="229">
        <v>3.9450012924204798</v>
      </c>
      <c r="AH27" s="358">
        <v>7</v>
      </c>
      <c r="AI27" s="243">
        <v>0.5</v>
      </c>
      <c r="AJ27" s="231">
        <v>267.82445120170701</v>
      </c>
      <c r="AK27" s="229">
        <v>1.94757701802169</v>
      </c>
      <c r="AL27" s="358">
        <v>11</v>
      </c>
      <c r="AM27" s="243">
        <v>0.5</v>
      </c>
      <c r="AN27" s="231">
        <v>257.44594659922802</v>
      </c>
      <c r="AO27" s="229">
        <v>3.42235372204276</v>
      </c>
      <c r="AP27" s="358">
        <v>11</v>
      </c>
      <c r="AQ27" s="243">
        <v>0.4</v>
      </c>
      <c r="AR27" s="31"/>
      <c r="AS27" s="298"/>
      <c r="AT27" s="298"/>
      <c r="AU27" s="298"/>
      <c r="AV27" s="298"/>
      <c r="AW27" s="298"/>
      <c r="AX27" s="31"/>
      <c r="AY27" s="31"/>
      <c r="AZ27" s="31"/>
      <c r="BA27" s="31"/>
      <c r="BB27" s="31"/>
      <c r="BC27" s="31"/>
      <c r="BD27" s="31"/>
      <c r="BE27" s="31"/>
      <c r="BF27" s="31"/>
      <c r="BG27" s="31"/>
    </row>
    <row r="28" spans="1:75" ht="15" thickBot="1">
      <c r="A28" s="235" t="s">
        <v>25</v>
      </c>
      <c r="B28" s="236">
        <v>286.84636025744601</v>
      </c>
      <c r="C28" s="238">
        <v>1.5009129939642001</v>
      </c>
      <c r="D28" s="237">
        <v>18</v>
      </c>
      <c r="E28" s="241">
        <v>0.3</v>
      </c>
      <c r="F28" s="236" t="s">
        <v>236</v>
      </c>
      <c r="G28" s="238" t="s">
        <v>235</v>
      </c>
      <c r="H28" s="237">
        <v>1</v>
      </c>
      <c r="I28" s="241">
        <v>0.2</v>
      </c>
      <c r="J28" s="236">
        <v>297.77132545728898</v>
      </c>
      <c r="K28" s="238">
        <v>1.96422127973121</v>
      </c>
      <c r="L28" s="237">
        <v>17</v>
      </c>
      <c r="M28" s="241">
        <v>0.3</v>
      </c>
      <c r="N28" s="236">
        <v>205.69796720042299</v>
      </c>
      <c r="O28" s="238">
        <v>9.0195496815119096</v>
      </c>
      <c r="P28" s="237">
        <v>2</v>
      </c>
      <c r="Q28" s="241">
        <v>0.2</v>
      </c>
      <c r="R28" s="236">
        <v>294.43645575413001</v>
      </c>
      <c r="S28" s="238">
        <v>1.8450302018799001</v>
      </c>
      <c r="T28" s="237">
        <v>19</v>
      </c>
      <c r="U28" s="241">
        <v>0.4</v>
      </c>
      <c r="V28" s="236">
        <v>218.84429570353899</v>
      </c>
      <c r="W28" s="238">
        <v>7.8567777997538997</v>
      </c>
      <c r="X28" s="237">
        <v>2</v>
      </c>
      <c r="Y28" s="241">
        <v>0.2</v>
      </c>
      <c r="Z28" s="771"/>
      <c r="AA28" s="235" t="s">
        <v>25</v>
      </c>
      <c r="AB28" s="780">
        <v>284.13358034649298</v>
      </c>
      <c r="AC28" s="236">
        <v>1.5159652842331399</v>
      </c>
      <c r="AD28" s="359">
        <v>18</v>
      </c>
      <c r="AE28" s="241">
        <v>0.4</v>
      </c>
      <c r="AF28" s="238">
        <v>223.89255865885499</v>
      </c>
      <c r="AG28" s="236">
        <v>5.93050278774008</v>
      </c>
      <c r="AH28" s="359">
        <v>3</v>
      </c>
      <c r="AI28" s="241">
        <v>0.3</v>
      </c>
      <c r="AJ28" s="238">
        <v>271.49708582908698</v>
      </c>
      <c r="AK28" s="236">
        <v>1.4219079476502099</v>
      </c>
      <c r="AL28" s="359">
        <v>17</v>
      </c>
      <c r="AM28" s="241">
        <v>0.3</v>
      </c>
      <c r="AN28" s="238">
        <v>231.25448430062801</v>
      </c>
      <c r="AO28" s="236">
        <v>3.5993358717031998</v>
      </c>
      <c r="AP28" s="359">
        <v>5</v>
      </c>
      <c r="AQ28" s="241">
        <v>0.3</v>
      </c>
      <c r="AS28" s="298"/>
      <c r="AT28" s="298"/>
      <c r="AU28" s="298"/>
      <c r="AV28" s="298"/>
      <c r="AW28" s="298"/>
    </row>
    <row r="29" spans="1:75" ht="15" thickBot="1">
      <c r="A29" s="246" t="s">
        <v>23</v>
      </c>
      <c r="B29" s="247">
        <v>281.71253458394301</v>
      </c>
      <c r="C29" s="248">
        <v>0.36597562146940599</v>
      </c>
      <c r="D29" s="249">
        <v>15</v>
      </c>
      <c r="E29" s="250">
        <v>0.1</v>
      </c>
      <c r="F29" s="247">
        <v>254.86723811746899</v>
      </c>
      <c r="G29" s="248">
        <v>1.88643914428598</v>
      </c>
      <c r="H29" s="249">
        <v>1</v>
      </c>
      <c r="I29" s="250">
        <v>0</v>
      </c>
      <c r="J29" s="247">
        <v>288.75001027908098</v>
      </c>
      <c r="K29" s="248">
        <v>0.36322866190465802</v>
      </c>
      <c r="L29" s="249">
        <v>17</v>
      </c>
      <c r="M29" s="250">
        <v>0.1</v>
      </c>
      <c r="N29" s="247">
        <v>248.90153475319801</v>
      </c>
      <c r="O29" s="248">
        <v>1.3713762550508799</v>
      </c>
      <c r="P29" s="249">
        <v>3</v>
      </c>
      <c r="Q29" s="250">
        <v>0.1</v>
      </c>
      <c r="R29" s="247">
        <v>284.72698927998698</v>
      </c>
      <c r="S29" s="248">
        <v>0.361361287031293</v>
      </c>
      <c r="T29" s="249">
        <v>17</v>
      </c>
      <c r="U29" s="250">
        <v>0.1</v>
      </c>
      <c r="V29" s="247">
        <v>249.013150387378</v>
      </c>
      <c r="W29" s="248">
        <v>1.0881501926439401</v>
      </c>
      <c r="X29" s="249">
        <v>4</v>
      </c>
      <c r="Y29" s="250">
        <v>0.1</v>
      </c>
      <c r="Z29" s="771"/>
      <c r="AA29" s="246" t="s">
        <v>23</v>
      </c>
      <c r="AB29" s="247">
        <v>276.15454040828598</v>
      </c>
      <c r="AC29" s="248">
        <v>0.38232837460520902</v>
      </c>
      <c r="AD29" s="249">
        <v>15</v>
      </c>
      <c r="AE29" s="250">
        <v>0.1</v>
      </c>
      <c r="AF29" s="247">
        <v>245.36868796044399</v>
      </c>
      <c r="AG29" s="248">
        <v>0.81753598133485506</v>
      </c>
      <c r="AH29" s="249">
        <v>7</v>
      </c>
      <c r="AI29" s="250">
        <v>0.1</v>
      </c>
      <c r="AJ29" s="247">
        <v>265.63600627488802</v>
      </c>
      <c r="AK29" s="248">
        <v>0.45294527105923599</v>
      </c>
      <c r="AL29" s="249">
        <v>11</v>
      </c>
      <c r="AM29" s="250">
        <v>0.1</v>
      </c>
      <c r="AN29" s="247">
        <v>242.244601000698</v>
      </c>
      <c r="AO29" s="248">
        <v>0.58271316196206702</v>
      </c>
      <c r="AP29" s="249">
        <v>10</v>
      </c>
      <c r="AQ29" s="250">
        <v>0.1</v>
      </c>
      <c r="AS29" s="298"/>
      <c r="AT29" s="298"/>
      <c r="AU29" s="298"/>
      <c r="AV29" s="298"/>
      <c r="AW29" s="298"/>
    </row>
    <row r="30" spans="1:75" s="145" customFormat="1" ht="15" thickBot="1">
      <c r="A30" s="251" t="s">
        <v>26</v>
      </c>
      <c r="B30" s="252">
        <v>279.54562516140402</v>
      </c>
      <c r="C30" s="253">
        <v>0.41820616570444002</v>
      </c>
      <c r="D30" s="254">
        <v>15</v>
      </c>
      <c r="E30" s="255">
        <v>0.1</v>
      </c>
      <c r="F30" s="252">
        <v>253.75925695351</v>
      </c>
      <c r="G30" s="253">
        <v>2.0361883104282299</v>
      </c>
      <c r="H30" s="254">
        <v>1</v>
      </c>
      <c r="I30" s="255">
        <v>0</v>
      </c>
      <c r="J30" s="252">
        <v>286.23406618131298</v>
      </c>
      <c r="K30" s="253">
        <v>0.42057771441213299</v>
      </c>
      <c r="L30" s="254">
        <v>17</v>
      </c>
      <c r="M30" s="255">
        <v>0.1</v>
      </c>
      <c r="N30" s="252">
        <v>247.33955653558499</v>
      </c>
      <c r="O30" s="253">
        <v>1.57434553905904</v>
      </c>
      <c r="P30" s="254">
        <v>3</v>
      </c>
      <c r="Q30" s="255">
        <v>0.1</v>
      </c>
      <c r="R30" s="252">
        <v>281.34416905990997</v>
      </c>
      <c r="S30" s="253">
        <v>0.43662415603563698</v>
      </c>
      <c r="T30" s="254">
        <v>17</v>
      </c>
      <c r="U30" s="255">
        <v>0.1</v>
      </c>
      <c r="V30" s="252">
        <v>248.372026925597</v>
      </c>
      <c r="W30" s="253">
        <v>1.21952757893496</v>
      </c>
      <c r="X30" s="254">
        <v>5</v>
      </c>
      <c r="Y30" s="255">
        <v>0.1</v>
      </c>
      <c r="Z30" s="771"/>
      <c r="AA30" s="251" t="s">
        <v>26</v>
      </c>
      <c r="AB30" s="252">
        <v>273.27694328917897</v>
      </c>
      <c r="AC30" s="253">
        <v>0.45903880004565401</v>
      </c>
      <c r="AD30" s="254">
        <v>14</v>
      </c>
      <c r="AE30" s="255">
        <v>0.1</v>
      </c>
      <c r="AF30" s="252">
        <v>245.75553614041499</v>
      </c>
      <c r="AG30" s="253">
        <v>0.91263985779887602</v>
      </c>
      <c r="AH30" s="254">
        <v>7</v>
      </c>
      <c r="AI30" s="255">
        <v>0.1</v>
      </c>
      <c r="AJ30" s="252">
        <v>262.64022198228702</v>
      </c>
      <c r="AK30" s="253">
        <v>0.54421659675307299</v>
      </c>
      <c r="AL30" s="254">
        <v>10</v>
      </c>
      <c r="AM30" s="255">
        <v>0.1</v>
      </c>
      <c r="AN30" s="252">
        <v>242.55808842054</v>
      </c>
      <c r="AO30" s="253">
        <v>0.66401096181186503</v>
      </c>
      <c r="AP30" s="254">
        <v>10</v>
      </c>
      <c r="AQ30" s="255">
        <v>0.1</v>
      </c>
      <c r="AR30" s="31"/>
      <c r="AS30" s="298"/>
      <c r="AT30" s="298"/>
      <c r="AU30" s="298"/>
      <c r="AV30" s="298"/>
      <c r="AW30" s="298"/>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row>
    <row r="31" spans="1:75">
      <c r="AS31" s="298"/>
      <c r="AT31" s="298"/>
      <c r="AU31" s="298"/>
      <c r="AV31" s="298"/>
      <c r="AW31" s="298"/>
    </row>
    <row r="32" spans="1:75">
      <c r="AS32" s="298"/>
      <c r="AT32" s="298"/>
      <c r="AU32" s="298"/>
      <c r="AV32" s="298"/>
      <c r="AW32" s="298"/>
    </row>
    <row r="33" spans="1:49">
      <c r="A33" s="962" t="s">
        <v>53</v>
      </c>
      <c r="AS33" s="298"/>
      <c r="AT33" s="298"/>
      <c r="AU33" s="298"/>
      <c r="AV33" s="298"/>
      <c r="AW33" s="298"/>
    </row>
    <row r="34" spans="1:49" ht="15" thickBot="1">
      <c r="AS34" s="298"/>
      <c r="AT34" s="298"/>
      <c r="AU34" s="298"/>
      <c r="AV34" s="298"/>
      <c r="AW34" s="298"/>
    </row>
    <row r="35" spans="1:49" ht="15" thickBot="1">
      <c r="A35" s="225" t="s">
        <v>75</v>
      </c>
      <c r="B35" s="1018" t="s">
        <v>319</v>
      </c>
      <c r="C35" s="1019"/>
      <c r="D35" s="1018"/>
      <c r="E35" s="1020"/>
      <c r="F35" s="1018"/>
      <c r="G35" s="1019"/>
      <c r="H35" s="1018"/>
      <c r="I35" s="1020"/>
      <c r="J35" s="1018" t="s">
        <v>76</v>
      </c>
      <c r="K35" s="1019"/>
      <c r="L35" s="1018"/>
      <c r="M35" s="1020"/>
      <c r="N35" s="1018"/>
      <c r="O35" s="1019"/>
      <c r="P35" s="1018"/>
      <c r="Q35" s="1020"/>
      <c r="R35" s="1018" t="s">
        <v>77</v>
      </c>
      <c r="S35" s="1019"/>
      <c r="T35" s="1018"/>
      <c r="U35" s="1020"/>
      <c r="V35" s="1018"/>
      <c r="W35" s="1019"/>
      <c r="X35" s="1018"/>
      <c r="Y35" s="1020"/>
      <c r="AB35" s="1018" t="s">
        <v>44</v>
      </c>
      <c r="AC35" s="1019"/>
      <c r="AD35" s="1018"/>
      <c r="AE35" s="1020"/>
      <c r="AF35" s="1018"/>
      <c r="AG35" s="1019"/>
      <c r="AH35" s="1018"/>
      <c r="AI35" s="1020"/>
      <c r="AJ35" s="1018" t="s">
        <v>320</v>
      </c>
      <c r="AK35" s="1019"/>
      <c r="AL35" s="1018"/>
      <c r="AM35" s="1020"/>
      <c r="AN35" s="1018"/>
      <c r="AO35" s="1019"/>
      <c r="AP35" s="1018"/>
      <c r="AQ35" s="1020"/>
      <c r="AS35" s="298"/>
      <c r="AT35" s="298"/>
      <c r="AU35" s="298"/>
      <c r="AV35" s="298"/>
      <c r="AW35" s="298"/>
    </row>
    <row r="36" spans="1:49" ht="15" thickBot="1">
      <c r="A36" s="225" t="s">
        <v>75</v>
      </c>
      <c r="B36" s="1018" t="s">
        <v>234</v>
      </c>
      <c r="C36" s="1021"/>
      <c r="D36" s="1022"/>
      <c r="E36" s="1023"/>
      <c r="F36" s="1018" t="s">
        <v>233</v>
      </c>
      <c r="G36" s="1021"/>
      <c r="H36" s="1022"/>
      <c r="I36" s="1023"/>
      <c r="J36" s="1018" t="s">
        <v>234</v>
      </c>
      <c r="K36" s="1021"/>
      <c r="L36" s="1022"/>
      <c r="M36" s="1023"/>
      <c r="N36" s="1018" t="s">
        <v>233</v>
      </c>
      <c r="O36" s="1021"/>
      <c r="P36" s="1022"/>
      <c r="Q36" s="1023"/>
      <c r="R36" s="1018" t="s">
        <v>234</v>
      </c>
      <c r="S36" s="1021"/>
      <c r="T36" s="1022"/>
      <c r="U36" s="1023"/>
      <c r="V36" s="1018" t="s">
        <v>233</v>
      </c>
      <c r="W36" s="1021"/>
      <c r="X36" s="1022"/>
      <c r="Y36" s="1023"/>
      <c r="AB36" s="1018" t="s">
        <v>234</v>
      </c>
      <c r="AC36" s="1021"/>
      <c r="AD36" s="1022"/>
      <c r="AE36" s="1023"/>
      <c r="AF36" s="1018" t="s">
        <v>233</v>
      </c>
      <c r="AG36" s="1021"/>
      <c r="AH36" s="1022"/>
      <c r="AI36" s="1023"/>
      <c r="AJ36" s="1018" t="s">
        <v>234</v>
      </c>
      <c r="AK36" s="1021"/>
      <c r="AL36" s="1022"/>
      <c r="AM36" s="1023"/>
      <c r="AN36" s="1018" t="s">
        <v>233</v>
      </c>
      <c r="AO36" s="1021"/>
      <c r="AP36" s="1022"/>
      <c r="AQ36" s="1023"/>
      <c r="AS36" s="298"/>
      <c r="AT36" s="298"/>
      <c r="AU36" s="298"/>
      <c r="AV36" s="298"/>
      <c r="AW36" s="298"/>
    </row>
    <row r="37" spans="1:49" ht="21.6" customHeight="1" thickBot="1">
      <c r="A37" s="225"/>
      <c r="B37" s="226" t="s">
        <v>6</v>
      </c>
      <c r="C37" s="227" t="s">
        <v>31</v>
      </c>
      <c r="D37" s="226" t="s">
        <v>245</v>
      </c>
      <c r="E37" s="240" t="s">
        <v>31</v>
      </c>
      <c r="F37" s="226" t="s">
        <v>6</v>
      </c>
      <c r="G37" s="227" t="s">
        <v>31</v>
      </c>
      <c r="H37" s="226" t="s">
        <v>245</v>
      </c>
      <c r="I37" s="240" t="s">
        <v>31</v>
      </c>
      <c r="J37" s="226" t="s">
        <v>6</v>
      </c>
      <c r="K37" s="227" t="s">
        <v>31</v>
      </c>
      <c r="L37" s="226" t="s">
        <v>245</v>
      </c>
      <c r="M37" s="240" t="s">
        <v>31</v>
      </c>
      <c r="N37" s="226" t="s">
        <v>6</v>
      </c>
      <c r="O37" s="227" t="s">
        <v>31</v>
      </c>
      <c r="P37" s="226" t="s">
        <v>245</v>
      </c>
      <c r="Q37" s="240" t="s">
        <v>31</v>
      </c>
      <c r="R37" s="226" t="s">
        <v>6</v>
      </c>
      <c r="S37" s="227" t="s">
        <v>31</v>
      </c>
      <c r="T37" s="226" t="s">
        <v>245</v>
      </c>
      <c r="U37" s="240" t="s">
        <v>31</v>
      </c>
      <c r="V37" s="226" t="s">
        <v>6</v>
      </c>
      <c r="W37" s="227" t="s">
        <v>31</v>
      </c>
      <c r="X37" s="226" t="s">
        <v>245</v>
      </c>
      <c r="Y37" s="240" t="s">
        <v>31</v>
      </c>
      <c r="AB37" s="226" t="s">
        <v>6</v>
      </c>
      <c r="AC37" s="227" t="s">
        <v>31</v>
      </c>
      <c r="AD37" s="226" t="s">
        <v>245</v>
      </c>
      <c r="AE37" s="240" t="s">
        <v>31</v>
      </c>
      <c r="AF37" s="226" t="s">
        <v>6</v>
      </c>
      <c r="AG37" s="227" t="s">
        <v>31</v>
      </c>
      <c r="AH37" s="226" t="s">
        <v>245</v>
      </c>
      <c r="AI37" s="240" t="s">
        <v>31</v>
      </c>
      <c r="AJ37" s="226" t="s">
        <v>6</v>
      </c>
      <c r="AK37" s="227" t="s">
        <v>31</v>
      </c>
      <c r="AL37" s="226" t="s">
        <v>245</v>
      </c>
      <c r="AM37" s="240" t="s">
        <v>31</v>
      </c>
      <c r="AN37" s="226" t="s">
        <v>6</v>
      </c>
      <c r="AO37" s="227" t="s">
        <v>31</v>
      </c>
      <c r="AP37" s="226" t="s">
        <v>245</v>
      </c>
      <c r="AQ37" s="240" t="s">
        <v>31</v>
      </c>
      <c r="AS37" s="298"/>
      <c r="AT37" s="298"/>
      <c r="AU37" s="298"/>
      <c r="AV37" s="298"/>
      <c r="AW37" s="298"/>
    </row>
    <row r="38" spans="1:49" ht="15" thickBot="1">
      <c r="A38" s="775" t="s">
        <v>10</v>
      </c>
      <c r="B38" s="776">
        <v>276.26201214700302</v>
      </c>
      <c r="C38" s="777">
        <v>1.88206201501946</v>
      </c>
      <c r="D38" s="778">
        <v>15</v>
      </c>
      <c r="E38" s="242">
        <v>0.2</v>
      </c>
      <c r="F38" s="776" t="s">
        <v>236</v>
      </c>
      <c r="G38" s="777" t="s">
        <v>235</v>
      </c>
      <c r="H38" s="778">
        <v>1</v>
      </c>
      <c r="I38" s="242">
        <v>0.1</v>
      </c>
      <c r="J38" s="776">
        <v>286.42141740396801</v>
      </c>
      <c r="K38" s="777">
        <v>1.86551842451584</v>
      </c>
      <c r="L38" s="778">
        <v>17</v>
      </c>
      <c r="M38" s="242">
        <v>0.3</v>
      </c>
      <c r="N38" s="776" t="s">
        <v>236</v>
      </c>
      <c r="O38" s="777" t="s">
        <v>235</v>
      </c>
      <c r="P38" s="778">
        <v>1</v>
      </c>
      <c r="Q38" s="242">
        <v>0.2</v>
      </c>
      <c r="R38" s="776">
        <v>288.491453664392</v>
      </c>
      <c r="S38" s="777">
        <v>2.06367221280007</v>
      </c>
      <c r="T38" s="778">
        <v>19</v>
      </c>
      <c r="U38" s="242">
        <v>0.4</v>
      </c>
      <c r="V38" s="776">
        <v>221.54409258398201</v>
      </c>
      <c r="W38" s="777">
        <v>5.4041110432655097</v>
      </c>
      <c r="X38" s="778">
        <v>3</v>
      </c>
      <c r="Y38" s="242">
        <v>0.3</v>
      </c>
      <c r="AA38" s="775" t="s">
        <v>10</v>
      </c>
      <c r="AB38" s="776">
        <v>281.52543003040199</v>
      </c>
      <c r="AC38" s="777">
        <v>1.9674920488505301</v>
      </c>
      <c r="AD38" s="778">
        <v>19</v>
      </c>
      <c r="AE38" s="242">
        <v>0.4</v>
      </c>
      <c r="AF38" s="776">
        <v>223.287238789062</v>
      </c>
      <c r="AG38" s="777">
        <v>4.5425794381789704</v>
      </c>
      <c r="AH38" s="778">
        <v>6</v>
      </c>
      <c r="AI38" s="242">
        <v>0.3</v>
      </c>
      <c r="AJ38" s="776">
        <v>271.76835378467899</v>
      </c>
      <c r="AK38" s="777">
        <v>2.1339544601524598</v>
      </c>
      <c r="AL38" s="778">
        <v>12</v>
      </c>
      <c r="AM38" s="242">
        <v>0.4</v>
      </c>
      <c r="AN38" s="776">
        <v>231.135687391646</v>
      </c>
      <c r="AO38" s="777">
        <v>3.5954374512763199</v>
      </c>
      <c r="AP38" s="778">
        <v>7</v>
      </c>
      <c r="AQ38" s="242">
        <v>0.3</v>
      </c>
      <c r="AS38" s="298"/>
      <c r="AT38" s="298"/>
      <c r="AU38" s="298"/>
      <c r="AV38" s="298"/>
      <c r="AW38" s="298"/>
    </row>
    <row r="39" spans="1:49" ht="15" thickBot="1">
      <c r="A39" s="228" t="s">
        <v>9</v>
      </c>
      <c r="B39" s="228">
        <v>273.089967929316</v>
      </c>
      <c r="C39" s="770">
        <v>2.5162136608341799</v>
      </c>
      <c r="D39" s="358">
        <v>17</v>
      </c>
      <c r="E39" s="243">
        <v>0.3</v>
      </c>
      <c r="F39" s="231">
        <v>241.49442181450601</v>
      </c>
      <c r="G39" s="229">
        <v>10.5775723425041</v>
      </c>
      <c r="H39" s="358">
        <v>2</v>
      </c>
      <c r="I39" s="243">
        <v>0.2</v>
      </c>
      <c r="J39" s="231">
        <v>282.12649573098997</v>
      </c>
      <c r="K39" s="229">
        <v>1.8728536670001299</v>
      </c>
      <c r="L39" s="358">
        <v>18</v>
      </c>
      <c r="M39" s="243">
        <v>0.3</v>
      </c>
      <c r="N39" s="231">
        <v>238.090407462267</v>
      </c>
      <c r="O39" s="229">
        <v>6.7041937988976299</v>
      </c>
      <c r="P39" s="358">
        <v>3</v>
      </c>
      <c r="Q39" s="243">
        <v>0.3</v>
      </c>
      <c r="R39" s="231">
        <v>284.73488435963299</v>
      </c>
      <c r="S39" s="229">
        <v>1.75114888902725</v>
      </c>
      <c r="T39" s="358">
        <v>17</v>
      </c>
      <c r="U39" s="243">
        <v>0.3</v>
      </c>
      <c r="V39" s="231">
        <v>237.42416924838901</v>
      </c>
      <c r="W39" s="229">
        <v>5.6911190554300397</v>
      </c>
      <c r="X39" s="230">
        <v>4</v>
      </c>
      <c r="Y39" s="243">
        <v>0.3</v>
      </c>
      <c r="AA39" s="228" t="s">
        <v>9</v>
      </c>
      <c r="AB39" s="779">
        <v>281.226141029426</v>
      </c>
      <c r="AC39" s="229">
        <v>1.7500723968699301</v>
      </c>
      <c r="AD39" s="358">
        <v>15</v>
      </c>
      <c r="AE39" s="243">
        <v>0.3</v>
      </c>
      <c r="AF39" s="231">
        <v>222.893152570664</v>
      </c>
      <c r="AG39" s="229">
        <v>4.2522118044572803</v>
      </c>
      <c r="AH39" s="358">
        <v>5</v>
      </c>
      <c r="AI39" s="243">
        <v>0.2</v>
      </c>
      <c r="AJ39" s="231">
        <v>272.23164512745097</v>
      </c>
      <c r="AK39" s="229">
        <v>2.1532465682642798</v>
      </c>
      <c r="AL39" s="358">
        <v>11</v>
      </c>
      <c r="AM39" s="243">
        <v>0.3</v>
      </c>
      <c r="AN39" s="231">
        <v>220.441501546941</v>
      </c>
      <c r="AO39" s="229">
        <v>2.6482729301536398</v>
      </c>
      <c r="AP39" s="358">
        <v>7</v>
      </c>
      <c r="AQ39" s="243">
        <v>0.3</v>
      </c>
      <c r="AS39" s="298"/>
      <c r="AT39" s="298"/>
      <c r="AU39" s="298"/>
      <c r="AV39" s="298"/>
      <c r="AW39" s="298"/>
    </row>
    <row r="40" spans="1:49" ht="15" thickBot="1">
      <c r="A40" s="235" t="s">
        <v>11</v>
      </c>
      <c r="B40" s="235">
        <v>282.239746144469</v>
      </c>
      <c r="C40" s="774">
        <v>1.6417954779297801</v>
      </c>
      <c r="D40" s="359">
        <v>15</v>
      </c>
      <c r="E40" s="241">
        <v>0.2</v>
      </c>
      <c r="F40" s="238">
        <v>241.68770483253101</v>
      </c>
      <c r="G40" s="236">
        <v>9.4316677701422709</v>
      </c>
      <c r="H40" s="359">
        <v>1</v>
      </c>
      <c r="I40" s="241">
        <v>0.2</v>
      </c>
      <c r="J40" s="238">
        <v>290.03941970086203</v>
      </c>
      <c r="K40" s="236">
        <v>1.84894288139913</v>
      </c>
      <c r="L40" s="359">
        <v>16</v>
      </c>
      <c r="M40" s="241">
        <v>0.3</v>
      </c>
      <c r="N40" s="238">
        <v>231.43670097136001</v>
      </c>
      <c r="O40" s="236">
        <v>5.7101003395710199</v>
      </c>
      <c r="P40" s="359">
        <v>3</v>
      </c>
      <c r="Q40" s="241">
        <v>0.3</v>
      </c>
      <c r="R40" s="238">
        <v>292.08644036122098</v>
      </c>
      <c r="S40" s="236">
        <v>2.0455552040312601</v>
      </c>
      <c r="T40" s="359">
        <v>18</v>
      </c>
      <c r="U40" s="241">
        <v>0.4</v>
      </c>
      <c r="V40" s="238">
        <v>237.41422482971399</v>
      </c>
      <c r="W40" s="236">
        <v>4.5332970370960197</v>
      </c>
      <c r="X40" s="237">
        <v>4</v>
      </c>
      <c r="Y40" s="241">
        <v>0.4</v>
      </c>
      <c r="AA40" s="235" t="s">
        <v>11</v>
      </c>
      <c r="AB40" s="780">
        <v>286.21626556010199</v>
      </c>
      <c r="AC40" s="236">
        <v>1.7308679681469299</v>
      </c>
      <c r="AD40" s="359">
        <v>17</v>
      </c>
      <c r="AE40" s="241">
        <v>0.4</v>
      </c>
      <c r="AF40" s="238">
        <v>247.48445224744199</v>
      </c>
      <c r="AG40" s="236">
        <v>3.0457006635380801</v>
      </c>
      <c r="AH40" s="359">
        <v>7</v>
      </c>
      <c r="AI40" s="241">
        <v>0.4</v>
      </c>
      <c r="AJ40" s="238">
        <v>276.785874159966</v>
      </c>
      <c r="AK40" s="236">
        <v>2.1290169271454902</v>
      </c>
      <c r="AL40" s="359">
        <v>9</v>
      </c>
      <c r="AM40" s="241">
        <v>0.3</v>
      </c>
      <c r="AN40" s="238">
        <v>240.903463539998</v>
      </c>
      <c r="AO40" s="236">
        <v>2.4078639811093598</v>
      </c>
      <c r="AP40" s="359">
        <v>10</v>
      </c>
      <c r="AQ40" s="241">
        <v>0.3</v>
      </c>
      <c r="AS40" s="298"/>
      <c r="AT40" s="298"/>
      <c r="AU40" s="298"/>
      <c r="AV40" s="298"/>
      <c r="AW40" s="298"/>
    </row>
    <row r="41" spans="1:49" ht="15" thickBot="1">
      <c r="A41" s="228" t="s">
        <v>12</v>
      </c>
      <c r="B41" s="773">
        <v>271.49796633359398</v>
      </c>
      <c r="C41" s="770">
        <v>1.5043441852951001</v>
      </c>
      <c r="D41" s="358">
        <v>16</v>
      </c>
      <c r="E41" s="243">
        <v>0.1</v>
      </c>
      <c r="F41" s="231">
        <v>230.200511280657</v>
      </c>
      <c r="G41" s="229">
        <v>8.8955035928711901</v>
      </c>
      <c r="H41" s="358">
        <v>1</v>
      </c>
      <c r="I41" s="243">
        <v>0.1</v>
      </c>
      <c r="J41" s="231">
        <v>280.28532722390003</v>
      </c>
      <c r="K41" s="229">
        <v>1.51768799945706</v>
      </c>
      <c r="L41" s="358">
        <v>18</v>
      </c>
      <c r="M41" s="243">
        <v>0.2</v>
      </c>
      <c r="N41" s="231">
        <v>237.25226458545501</v>
      </c>
      <c r="O41" s="229">
        <v>5.4273299804531998</v>
      </c>
      <c r="P41" s="358">
        <v>2</v>
      </c>
      <c r="Q41" s="243">
        <v>0.1</v>
      </c>
      <c r="R41" s="231">
        <v>280.54159932547799</v>
      </c>
      <c r="S41" s="229">
        <v>1.4611556486819599</v>
      </c>
      <c r="T41" s="358">
        <v>17</v>
      </c>
      <c r="U41" s="243">
        <v>0.1</v>
      </c>
      <c r="V41" s="231">
        <v>219.65098532211499</v>
      </c>
      <c r="W41" s="229">
        <v>4.1166720443556803</v>
      </c>
      <c r="X41" s="230">
        <v>3</v>
      </c>
      <c r="Y41" s="243">
        <v>0.1</v>
      </c>
      <c r="AA41" s="228" t="s">
        <v>12</v>
      </c>
      <c r="AB41" s="779">
        <v>273.01506090015499</v>
      </c>
      <c r="AC41" s="229">
        <v>1.2493165024507</v>
      </c>
      <c r="AD41" s="358">
        <v>17</v>
      </c>
      <c r="AE41" s="243">
        <v>0.2</v>
      </c>
      <c r="AF41" s="231">
        <v>217.85548102334101</v>
      </c>
      <c r="AG41" s="229">
        <v>3.5080906275978498</v>
      </c>
      <c r="AH41" s="358">
        <v>5</v>
      </c>
      <c r="AI41" s="243">
        <v>0.2</v>
      </c>
      <c r="AJ41" s="231">
        <v>267.68065928165203</v>
      </c>
      <c r="AK41" s="229">
        <v>1.6378686409475001</v>
      </c>
      <c r="AL41" s="358">
        <v>14</v>
      </c>
      <c r="AM41" s="243">
        <v>0.2</v>
      </c>
      <c r="AN41" s="231">
        <v>218.10157703531101</v>
      </c>
      <c r="AO41" s="229">
        <v>2.3221181908361701</v>
      </c>
      <c r="AP41" s="358">
        <v>7</v>
      </c>
      <c r="AQ41" s="243">
        <v>0.2</v>
      </c>
      <c r="AS41" s="298"/>
      <c r="AT41" s="298"/>
      <c r="AU41" s="298"/>
      <c r="AV41" s="298"/>
      <c r="AW41" s="298"/>
    </row>
    <row r="42" spans="1:49" ht="15" thickBot="1">
      <c r="A42" s="235" t="s">
        <v>14</v>
      </c>
      <c r="B42" s="235">
        <v>266.22633249915202</v>
      </c>
      <c r="C42" s="774">
        <v>2.2480560994061198</v>
      </c>
      <c r="D42" s="359">
        <v>17</v>
      </c>
      <c r="E42" s="241">
        <v>0.5</v>
      </c>
      <c r="F42" s="238">
        <v>255.07678598180701</v>
      </c>
      <c r="G42" s="236">
        <v>5.0237327245333603</v>
      </c>
      <c r="H42" s="359">
        <v>4</v>
      </c>
      <c r="I42" s="241">
        <v>0.4</v>
      </c>
      <c r="J42" s="238">
        <v>278.80302660702398</v>
      </c>
      <c r="K42" s="236">
        <v>2.0713450361327999</v>
      </c>
      <c r="L42" s="359">
        <v>16</v>
      </c>
      <c r="M42" s="241">
        <v>0.5</v>
      </c>
      <c r="N42" s="238">
        <v>258.41426394901498</v>
      </c>
      <c r="O42" s="236">
        <v>3.97376737614616</v>
      </c>
      <c r="P42" s="359">
        <v>6</v>
      </c>
      <c r="Q42" s="241">
        <v>0.3</v>
      </c>
      <c r="R42" s="238">
        <v>274.509844073963</v>
      </c>
      <c r="S42" s="236">
        <v>2.1135507088558598</v>
      </c>
      <c r="T42" s="359">
        <v>11</v>
      </c>
      <c r="U42" s="241">
        <v>0.4</v>
      </c>
      <c r="V42" s="238">
        <v>262.420798845082</v>
      </c>
      <c r="W42" s="236">
        <v>2.4191413776233399</v>
      </c>
      <c r="X42" s="237">
        <v>9</v>
      </c>
      <c r="Y42" s="241">
        <v>0.4</v>
      </c>
      <c r="AA42" s="235" t="s">
        <v>14</v>
      </c>
      <c r="AB42" s="780">
        <v>279.05322234327099</v>
      </c>
      <c r="AC42" s="236">
        <v>2.8329946008880098</v>
      </c>
      <c r="AD42" s="359">
        <v>7</v>
      </c>
      <c r="AE42" s="241">
        <v>0.4</v>
      </c>
      <c r="AF42" s="238">
        <v>256.90303976657998</v>
      </c>
      <c r="AG42" s="236">
        <v>2.4392259761091601</v>
      </c>
      <c r="AH42" s="359">
        <v>13</v>
      </c>
      <c r="AI42" s="241">
        <v>0.4</v>
      </c>
      <c r="AJ42" s="238">
        <v>273.01075257123398</v>
      </c>
      <c r="AK42" s="236">
        <v>3.8041724268754198</v>
      </c>
      <c r="AL42" s="359">
        <v>3</v>
      </c>
      <c r="AM42" s="241">
        <v>0.3</v>
      </c>
      <c r="AN42" s="238">
        <v>245.00313483883201</v>
      </c>
      <c r="AO42" s="236">
        <v>1.9291754393206899</v>
      </c>
      <c r="AP42" s="359">
        <v>15</v>
      </c>
      <c r="AQ42" s="241">
        <v>0.4</v>
      </c>
      <c r="AS42" s="298"/>
      <c r="AT42" s="298"/>
      <c r="AU42" s="298"/>
      <c r="AV42" s="298"/>
      <c r="AW42" s="298"/>
    </row>
    <row r="43" spans="1:49" ht="15" thickBot="1">
      <c r="A43" s="228" t="s">
        <v>13</v>
      </c>
      <c r="B43" s="228">
        <v>282.70798913175798</v>
      </c>
      <c r="C43" s="770">
        <v>1.93406575144133</v>
      </c>
      <c r="D43" s="358">
        <v>16</v>
      </c>
      <c r="E43" s="243">
        <v>0.2</v>
      </c>
      <c r="F43" s="231" t="s">
        <v>236</v>
      </c>
      <c r="G43" s="229" t="s">
        <v>235</v>
      </c>
      <c r="H43" s="358">
        <v>1</v>
      </c>
      <c r="I43" s="243">
        <v>0.1</v>
      </c>
      <c r="J43" s="231">
        <v>283.437383345981</v>
      </c>
      <c r="K43" s="229">
        <v>1.3981836486493899</v>
      </c>
      <c r="L43" s="358">
        <v>18</v>
      </c>
      <c r="M43" s="243">
        <v>0.3</v>
      </c>
      <c r="N43" s="231">
        <v>252.265718826582</v>
      </c>
      <c r="O43" s="229">
        <v>5.5397902684236104</v>
      </c>
      <c r="P43" s="358">
        <v>2</v>
      </c>
      <c r="Q43" s="243">
        <v>0.2</v>
      </c>
      <c r="R43" s="231">
        <v>276.22278497944598</v>
      </c>
      <c r="S43" s="229">
        <v>1.6061463508500999</v>
      </c>
      <c r="T43" s="358">
        <v>20</v>
      </c>
      <c r="U43" s="243">
        <v>0.2</v>
      </c>
      <c r="V43" s="231">
        <v>241.77053632786701</v>
      </c>
      <c r="W43" s="229">
        <v>3.3355434763789602</v>
      </c>
      <c r="X43" s="230">
        <v>4</v>
      </c>
      <c r="Y43" s="243">
        <v>0.2</v>
      </c>
      <c r="AA43" s="228" t="s">
        <v>13</v>
      </c>
      <c r="AB43" s="781">
        <v>268.60418472854201</v>
      </c>
      <c r="AC43" s="229">
        <v>1.7308729964767899</v>
      </c>
      <c r="AD43" s="358">
        <v>12</v>
      </c>
      <c r="AE43" s="243">
        <v>0.3</v>
      </c>
      <c r="AF43" s="231">
        <v>232.183730273827</v>
      </c>
      <c r="AG43" s="229">
        <v>2.2019435450075302</v>
      </c>
      <c r="AH43" s="358">
        <v>11</v>
      </c>
      <c r="AI43" s="243">
        <v>0.3</v>
      </c>
      <c r="AJ43" s="231">
        <v>264.351102004891</v>
      </c>
      <c r="AK43" s="229">
        <v>2.8730131610235699</v>
      </c>
      <c r="AL43" s="358">
        <v>4</v>
      </c>
      <c r="AM43" s="243">
        <v>0.2</v>
      </c>
      <c r="AN43" s="231">
        <v>220.50733141875199</v>
      </c>
      <c r="AO43" s="229">
        <v>2.0383801350642301</v>
      </c>
      <c r="AP43" s="358">
        <v>12</v>
      </c>
      <c r="AQ43" s="243">
        <v>0.2</v>
      </c>
      <c r="AS43" s="298"/>
      <c r="AT43" s="298"/>
      <c r="AU43" s="298"/>
      <c r="AV43" s="298"/>
      <c r="AW43" s="298"/>
    </row>
    <row r="44" spans="1:49" ht="15" thickBot="1">
      <c r="A44" s="235" t="s">
        <v>15</v>
      </c>
      <c r="B44" s="235">
        <v>276.86835349433898</v>
      </c>
      <c r="C44" s="774">
        <v>1.6206208667644699</v>
      </c>
      <c r="D44" s="359">
        <v>16</v>
      </c>
      <c r="E44" s="241">
        <v>0.2</v>
      </c>
      <c r="F44" s="238">
        <v>226.27632050845901</v>
      </c>
      <c r="G44" s="236">
        <v>6.2086356461656598</v>
      </c>
      <c r="H44" s="359">
        <v>1</v>
      </c>
      <c r="I44" s="241">
        <v>0.1</v>
      </c>
      <c r="J44" s="238">
        <v>297.16718496216902</v>
      </c>
      <c r="K44" s="236">
        <v>1.73372267608744</v>
      </c>
      <c r="L44" s="359">
        <v>16</v>
      </c>
      <c r="M44" s="241">
        <v>0.2</v>
      </c>
      <c r="N44" s="238">
        <v>204.811255417844</v>
      </c>
      <c r="O44" s="236">
        <v>6.4630328441472003</v>
      </c>
      <c r="P44" s="359">
        <v>2</v>
      </c>
      <c r="Q44" s="241">
        <v>0.2</v>
      </c>
      <c r="R44" s="238">
        <v>296.29983648002002</v>
      </c>
      <c r="S44" s="236">
        <v>1.5079327969148899</v>
      </c>
      <c r="T44" s="359">
        <v>19</v>
      </c>
      <c r="U44" s="241">
        <v>0.2</v>
      </c>
      <c r="V44" s="238">
        <v>234.873285936223</v>
      </c>
      <c r="W44" s="236">
        <v>5.4207426535706</v>
      </c>
      <c r="X44" s="237">
        <v>2</v>
      </c>
      <c r="Y44" s="241">
        <v>0.2</v>
      </c>
      <c r="AA44" s="235" t="s">
        <v>15</v>
      </c>
      <c r="AB44" s="780">
        <v>285.47959542679098</v>
      </c>
      <c r="AC44" s="236">
        <v>1.6885668070241999</v>
      </c>
      <c r="AD44" s="359">
        <v>18</v>
      </c>
      <c r="AE44" s="241">
        <v>0.2</v>
      </c>
      <c r="AF44" s="238">
        <v>229.81608103888399</v>
      </c>
      <c r="AG44" s="236">
        <v>4.1356076741446701</v>
      </c>
      <c r="AH44" s="359">
        <v>3</v>
      </c>
      <c r="AI44" s="241">
        <v>0.2</v>
      </c>
      <c r="AJ44" s="238">
        <v>274.04132796351598</v>
      </c>
      <c r="AK44" s="236">
        <v>1.29933501660489</v>
      </c>
      <c r="AL44" s="359">
        <v>16</v>
      </c>
      <c r="AM44" s="241">
        <v>0.2</v>
      </c>
      <c r="AN44" s="238">
        <v>238.42326454460499</v>
      </c>
      <c r="AO44" s="236">
        <v>2.3852226960238001</v>
      </c>
      <c r="AP44" s="359">
        <v>5</v>
      </c>
      <c r="AQ44" s="241">
        <v>0.2</v>
      </c>
      <c r="AS44" s="298"/>
      <c r="AT44" s="298"/>
      <c r="AU44" s="298"/>
      <c r="AV44" s="298"/>
      <c r="AW44" s="298"/>
    </row>
    <row r="45" spans="1:49" ht="15" thickBot="1">
      <c r="A45" s="228" t="s">
        <v>197</v>
      </c>
      <c r="B45" s="228">
        <v>252.965691050695</v>
      </c>
      <c r="C45" s="770">
        <v>2.2367801133470899</v>
      </c>
      <c r="D45" s="358">
        <v>17</v>
      </c>
      <c r="E45" s="243">
        <v>0.4</v>
      </c>
      <c r="F45" s="231">
        <v>206.74578224721299</v>
      </c>
      <c r="G45" s="229">
        <v>6.3307034309502699</v>
      </c>
      <c r="H45" s="358">
        <v>1</v>
      </c>
      <c r="I45" s="243">
        <v>0.2</v>
      </c>
      <c r="J45" s="231">
        <v>267.82090473109599</v>
      </c>
      <c r="K45" s="229">
        <v>1.9665712873150001</v>
      </c>
      <c r="L45" s="358">
        <v>18</v>
      </c>
      <c r="M45" s="243">
        <v>0.4</v>
      </c>
      <c r="N45" s="231">
        <v>194.08574665016701</v>
      </c>
      <c r="O45" s="229">
        <v>6.7646025892039603</v>
      </c>
      <c r="P45" s="358">
        <v>2</v>
      </c>
      <c r="Q45" s="243">
        <v>0.3</v>
      </c>
      <c r="R45" s="231">
        <v>267.68515639440301</v>
      </c>
      <c r="S45" s="229">
        <v>1.8619253196991601</v>
      </c>
      <c r="T45" s="358">
        <v>17</v>
      </c>
      <c r="U45" s="243">
        <v>0.3</v>
      </c>
      <c r="V45" s="231">
        <v>195.38514554223599</v>
      </c>
      <c r="W45" s="229">
        <v>5.2991705895419496</v>
      </c>
      <c r="X45" s="230">
        <v>3</v>
      </c>
      <c r="Y45" s="243">
        <v>0.3</v>
      </c>
      <c r="AA45" s="228" t="s">
        <v>197</v>
      </c>
      <c r="AB45" s="779">
        <v>264.765337350528</v>
      </c>
      <c r="AC45" s="229">
        <v>2.05246639879504</v>
      </c>
      <c r="AD45" s="358">
        <v>17</v>
      </c>
      <c r="AE45" s="243">
        <v>0.4</v>
      </c>
      <c r="AF45" s="231">
        <v>191.57709037721699</v>
      </c>
      <c r="AG45" s="229">
        <v>4.8851726850032096</v>
      </c>
      <c r="AH45" s="358">
        <v>5</v>
      </c>
      <c r="AI45" s="243">
        <v>0.3</v>
      </c>
      <c r="AJ45" s="231">
        <v>264.35290450124398</v>
      </c>
      <c r="AK45" s="229">
        <v>2.3380124161021798</v>
      </c>
      <c r="AL45" s="358">
        <v>14</v>
      </c>
      <c r="AM45" s="243">
        <v>0.4</v>
      </c>
      <c r="AN45" s="231">
        <v>204.121446362315</v>
      </c>
      <c r="AO45" s="229">
        <v>3.4498378592084</v>
      </c>
      <c r="AP45" s="358">
        <v>5</v>
      </c>
      <c r="AQ45" s="243">
        <v>0.3</v>
      </c>
      <c r="AS45" s="298"/>
      <c r="AT45" s="298"/>
      <c r="AU45" s="298"/>
      <c r="AV45" s="298"/>
      <c r="AW45" s="298"/>
    </row>
    <row r="46" spans="1:49" ht="15" thickBot="1">
      <c r="A46" s="235" t="s">
        <v>16</v>
      </c>
      <c r="B46" s="235">
        <v>284.660476451298</v>
      </c>
      <c r="C46" s="774">
        <v>1.6747237970331601</v>
      </c>
      <c r="D46" s="359">
        <v>15</v>
      </c>
      <c r="E46" s="241">
        <v>0.3</v>
      </c>
      <c r="F46" s="238">
        <v>234.52967119255101</v>
      </c>
      <c r="G46" s="236">
        <v>5.7594859207943498</v>
      </c>
      <c r="H46" s="359">
        <v>2</v>
      </c>
      <c r="I46" s="241">
        <v>0.2</v>
      </c>
      <c r="J46" s="238">
        <v>288.87512034941699</v>
      </c>
      <c r="K46" s="236">
        <v>1.72158623738859</v>
      </c>
      <c r="L46" s="359">
        <v>18</v>
      </c>
      <c r="M46" s="241">
        <v>0.3</v>
      </c>
      <c r="N46" s="238">
        <v>241.70494651530399</v>
      </c>
      <c r="O46" s="236">
        <v>4.3855799235723998</v>
      </c>
      <c r="P46" s="359">
        <v>5</v>
      </c>
      <c r="Q46" s="241">
        <v>0.3</v>
      </c>
      <c r="R46" s="238">
        <v>291.18132411768698</v>
      </c>
      <c r="S46" s="236">
        <v>1.7940874797056801</v>
      </c>
      <c r="T46" s="359">
        <v>14</v>
      </c>
      <c r="U46" s="241">
        <v>0.4</v>
      </c>
      <c r="V46" s="238">
        <v>257.86948102742599</v>
      </c>
      <c r="W46" s="236">
        <v>3.22507595034967</v>
      </c>
      <c r="X46" s="237">
        <v>6</v>
      </c>
      <c r="Y46" s="241">
        <v>0.3</v>
      </c>
      <c r="AA46" s="235" t="s">
        <v>16</v>
      </c>
      <c r="AB46" s="780">
        <v>290.68186188084002</v>
      </c>
      <c r="AC46" s="236">
        <v>1.83219969960395</v>
      </c>
      <c r="AD46" s="359">
        <v>10</v>
      </c>
      <c r="AE46" s="241">
        <v>0.4</v>
      </c>
      <c r="AF46" s="238">
        <v>258.94739884430402</v>
      </c>
      <c r="AG46" s="236">
        <v>2.4507258624137198</v>
      </c>
      <c r="AH46" s="359">
        <v>9</v>
      </c>
      <c r="AI46" s="241">
        <v>0.4</v>
      </c>
      <c r="AJ46" s="238">
        <v>287.84801602822398</v>
      </c>
      <c r="AK46" s="236">
        <v>2.4099596223238602</v>
      </c>
      <c r="AL46" s="359">
        <v>6</v>
      </c>
      <c r="AM46" s="241">
        <v>0.3</v>
      </c>
      <c r="AN46" s="238">
        <v>255.56348683561299</v>
      </c>
      <c r="AO46" s="236">
        <v>1.7399354050276099</v>
      </c>
      <c r="AP46" s="359">
        <v>14</v>
      </c>
      <c r="AQ46" s="241">
        <v>0.3</v>
      </c>
      <c r="AS46" s="298"/>
      <c r="AT46" s="298"/>
      <c r="AU46" s="298"/>
      <c r="AV46" s="298"/>
      <c r="AW46" s="298"/>
    </row>
    <row r="47" spans="1:49" ht="15" thickBot="1">
      <c r="A47" s="228" t="s">
        <v>17</v>
      </c>
      <c r="B47" s="773">
        <v>258.69753055480902</v>
      </c>
      <c r="C47" s="770">
        <v>1.7192787516185</v>
      </c>
      <c r="D47" s="358">
        <v>11</v>
      </c>
      <c r="E47" s="243">
        <v>0.2</v>
      </c>
      <c r="F47" s="231">
        <v>221.70486515910099</v>
      </c>
      <c r="G47" s="229">
        <v>7.1304985981503197</v>
      </c>
      <c r="H47" s="358">
        <v>1</v>
      </c>
      <c r="I47" s="243">
        <v>0.1</v>
      </c>
      <c r="J47" s="231">
        <v>265.325787603805</v>
      </c>
      <c r="K47" s="229">
        <v>1.30876526943644</v>
      </c>
      <c r="L47" s="358">
        <v>17</v>
      </c>
      <c r="M47" s="243">
        <v>0.4</v>
      </c>
      <c r="N47" s="231">
        <v>219.79406693117301</v>
      </c>
      <c r="O47" s="229">
        <v>3.8028178290291001</v>
      </c>
      <c r="P47" s="358">
        <v>4</v>
      </c>
      <c r="Q47" s="243">
        <v>0.2</v>
      </c>
      <c r="R47" s="231">
        <v>266.44545776929499</v>
      </c>
      <c r="S47" s="229">
        <v>1.22251141354631</v>
      </c>
      <c r="T47" s="358">
        <v>18</v>
      </c>
      <c r="U47" s="243">
        <v>0.4</v>
      </c>
      <c r="V47" s="231">
        <v>222.67197948109899</v>
      </c>
      <c r="W47" s="229">
        <v>2.88597315229477</v>
      </c>
      <c r="X47" s="230">
        <v>7</v>
      </c>
      <c r="Y47" s="243">
        <v>0.3</v>
      </c>
      <c r="AA47" s="228" t="s">
        <v>17</v>
      </c>
      <c r="AB47" s="779">
        <v>263.546351544186</v>
      </c>
      <c r="AC47" s="229">
        <v>1.5245670551334001</v>
      </c>
      <c r="AD47" s="358">
        <v>13</v>
      </c>
      <c r="AE47" s="243">
        <v>0.3</v>
      </c>
      <c r="AF47" s="231">
        <v>213.56555185216399</v>
      </c>
      <c r="AG47" s="229">
        <v>2.4913157449776002</v>
      </c>
      <c r="AH47" s="358">
        <v>9</v>
      </c>
      <c r="AI47" s="243">
        <v>0.3</v>
      </c>
      <c r="AJ47" s="231">
        <v>250.83304359712599</v>
      </c>
      <c r="AK47" s="229">
        <v>2.5596138399788102</v>
      </c>
      <c r="AL47" s="358">
        <v>7</v>
      </c>
      <c r="AM47" s="243">
        <v>0.3</v>
      </c>
      <c r="AN47" s="231">
        <v>205.487634473985</v>
      </c>
      <c r="AO47" s="229">
        <v>2.1123376270530798</v>
      </c>
      <c r="AP47" s="358">
        <v>13</v>
      </c>
      <c r="AQ47" s="243">
        <v>0.3</v>
      </c>
      <c r="AS47" s="298"/>
      <c r="AT47" s="298"/>
      <c r="AU47" s="298"/>
      <c r="AV47" s="298"/>
      <c r="AW47" s="298"/>
    </row>
    <row r="48" spans="1:49" ht="15" thickBot="1">
      <c r="A48" s="235" t="s">
        <v>18</v>
      </c>
      <c r="B48" s="235">
        <v>280.32048091605202</v>
      </c>
      <c r="C48" s="774">
        <v>1.15683226146552</v>
      </c>
      <c r="D48" s="359">
        <v>17</v>
      </c>
      <c r="E48" s="241">
        <v>0.2</v>
      </c>
      <c r="F48" s="238">
        <v>249.22998482333099</v>
      </c>
      <c r="G48" s="236">
        <v>5.7124474738724</v>
      </c>
      <c r="H48" s="359">
        <v>1</v>
      </c>
      <c r="I48" s="241">
        <v>0.1</v>
      </c>
      <c r="J48" s="238">
        <v>287.61415650861898</v>
      </c>
      <c r="K48" s="236">
        <v>1.7427147801290499</v>
      </c>
      <c r="L48" s="359">
        <v>19</v>
      </c>
      <c r="M48" s="241">
        <v>0.3</v>
      </c>
      <c r="N48" s="238">
        <v>256.46635011426503</v>
      </c>
      <c r="O48" s="236">
        <v>4.4412406903972297</v>
      </c>
      <c r="P48" s="359">
        <v>3</v>
      </c>
      <c r="Q48" s="241">
        <v>0.2</v>
      </c>
      <c r="R48" s="238">
        <v>282.10890960544799</v>
      </c>
      <c r="S48" s="236">
        <v>1.38219422381691</v>
      </c>
      <c r="T48" s="359">
        <v>16</v>
      </c>
      <c r="U48" s="241">
        <v>0.3</v>
      </c>
      <c r="V48" s="238">
        <v>252.81319530283099</v>
      </c>
      <c r="W48" s="236">
        <v>2.4064939103224798</v>
      </c>
      <c r="X48" s="237">
        <v>5</v>
      </c>
      <c r="Y48" s="241">
        <v>0.2</v>
      </c>
      <c r="AA48" s="235" t="s">
        <v>18</v>
      </c>
      <c r="AB48" s="780">
        <v>279.123589674242</v>
      </c>
      <c r="AC48" s="236">
        <v>1.7798056656883201</v>
      </c>
      <c r="AD48" s="359">
        <v>12</v>
      </c>
      <c r="AE48" s="241">
        <v>0.3</v>
      </c>
      <c r="AF48" s="238">
        <v>254.61805541509199</v>
      </c>
      <c r="AG48" s="236">
        <v>2.1259483528488001</v>
      </c>
      <c r="AH48" s="359">
        <v>8</v>
      </c>
      <c r="AI48" s="241">
        <v>0.3</v>
      </c>
      <c r="AJ48" s="238">
        <v>274.49713815631202</v>
      </c>
      <c r="AK48" s="236">
        <v>1.71412459653059</v>
      </c>
      <c r="AL48" s="359">
        <v>8</v>
      </c>
      <c r="AM48" s="241">
        <v>0.2</v>
      </c>
      <c r="AN48" s="238">
        <v>250.77218574828899</v>
      </c>
      <c r="AO48" s="236">
        <v>1.78712436300776</v>
      </c>
      <c r="AP48" s="359">
        <v>13</v>
      </c>
      <c r="AQ48" s="241">
        <v>0.2</v>
      </c>
      <c r="AS48" s="298"/>
      <c r="AT48" s="298"/>
      <c r="AU48" s="298"/>
      <c r="AV48" s="298"/>
      <c r="AW48" s="298"/>
    </row>
    <row r="49" spans="1:49" ht="15" thickBot="1">
      <c r="A49" s="228" t="s">
        <v>19</v>
      </c>
      <c r="B49" s="228">
        <v>287.846524993164</v>
      </c>
      <c r="C49" s="770">
        <v>1.7313103953131801</v>
      </c>
      <c r="D49" s="358">
        <v>16</v>
      </c>
      <c r="E49" s="243">
        <v>0.2</v>
      </c>
      <c r="F49" s="231" t="s">
        <v>236</v>
      </c>
      <c r="G49" s="229" t="s">
        <v>235</v>
      </c>
      <c r="H49" s="358">
        <v>1</v>
      </c>
      <c r="I49" s="243">
        <v>0.1</v>
      </c>
      <c r="J49" s="231">
        <v>306.38759630420299</v>
      </c>
      <c r="K49" s="229">
        <v>1.959657747391</v>
      </c>
      <c r="L49" s="358">
        <v>18</v>
      </c>
      <c r="M49" s="243">
        <v>0.3</v>
      </c>
      <c r="N49" s="231" t="s">
        <v>236</v>
      </c>
      <c r="O49" s="229" t="s">
        <v>235</v>
      </c>
      <c r="P49" s="358">
        <v>1</v>
      </c>
      <c r="Q49" s="243">
        <v>0.1</v>
      </c>
      <c r="R49" s="231">
        <v>299.05117070261599</v>
      </c>
      <c r="S49" s="229">
        <v>1.9916982129849801</v>
      </c>
      <c r="T49" s="358">
        <v>16</v>
      </c>
      <c r="U49" s="243">
        <v>0.3</v>
      </c>
      <c r="V49" s="231">
        <v>234.401603134905</v>
      </c>
      <c r="W49" s="229">
        <v>7.33562544931132</v>
      </c>
      <c r="X49" s="230">
        <v>2</v>
      </c>
      <c r="Y49" s="243">
        <v>0.2</v>
      </c>
      <c r="AA49" s="228" t="s">
        <v>19</v>
      </c>
      <c r="AB49" s="779">
        <v>290.92414744325299</v>
      </c>
      <c r="AC49" s="229">
        <v>1.9327182593869601</v>
      </c>
      <c r="AD49" s="358">
        <v>17</v>
      </c>
      <c r="AE49" s="243">
        <v>0.3</v>
      </c>
      <c r="AF49" s="231">
        <v>233.96706163552699</v>
      </c>
      <c r="AG49" s="229">
        <v>5.1006310230157101</v>
      </c>
      <c r="AH49" s="358">
        <v>4</v>
      </c>
      <c r="AI49" s="243">
        <v>0.3</v>
      </c>
      <c r="AJ49" s="231">
        <v>273.46902406593301</v>
      </c>
      <c r="AK49" s="229">
        <v>1.62683721049858</v>
      </c>
      <c r="AL49" s="358">
        <v>14</v>
      </c>
      <c r="AM49" s="243">
        <v>0.4</v>
      </c>
      <c r="AN49" s="231">
        <v>242.60429426527699</v>
      </c>
      <c r="AO49" s="229">
        <v>2.4063857977872498</v>
      </c>
      <c r="AP49" s="358">
        <v>10</v>
      </c>
      <c r="AQ49" s="243">
        <v>0.4</v>
      </c>
      <c r="AS49" s="298"/>
      <c r="AT49" s="298"/>
      <c r="AU49" s="298"/>
      <c r="AV49" s="298"/>
      <c r="AW49" s="298"/>
    </row>
    <row r="50" spans="1:49" ht="15" thickBot="1">
      <c r="A50" s="235" t="s">
        <v>469</v>
      </c>
      <c r="B50" s="235">
        <v>284.48228416176602</v>
      </c>
      <c r="C50" s="774">
        <v>1.66090888477363</v>
      </c>
      <c r="D50" s="359">
        <v>15</v>
      </c>
      <c r="E50" s="241">
        <v>0.2</v>
      </c>
      <c r="F50" s="238" t="s">
        <v>236</v>
      </c>
      <c r="G50" s="236" t="s">
        <v>235</v>
      </c>
      <c r="H50" s="359">
        <v>1</v>
      </c>
      <c r="I50" s="241">
        <v>0.1</v>
      </c>
      <c r="J50" s="238">
        <v>299.45274259646402</v>
      </c>
      <c r="K50" s="236">
        <v>1.7873010969274801</v>
      </c>
      <c r="L50" s="359">
        <v>17</v>
      </c>
      <c r="M50" s="241">
        <v>0.3</v>
      </c>
      <c r="N50" s="238">
        <v>236.63635114295701</v>
      </c>
      <c r="O50" s="236">
        <v>7.7778060989179396</v>
      </c>
      <c r="P50" s="359">
        <v>1</v>
      </c>
      <c r="Q50" s="241">
        <v>0.2</v>
      </c>
      <c r="R50" s="238">
        <v>296.92188137995902</v>
      </c>
      <c r="S50" s="236">
        <v>1.72417140197262</v>
      </c>
      <c r="T50" s="359">
        <v>18</v>
      </c>
      <c r="U50" s="241">
        <v>0.3</v>
      </c>
      <c r="V50" s="238">
        <v>229.79298555462501</v>
      </c>
      <c r="W50" s="236">
        <v>5.8093826968571802</v>
      </c>
      <c r="X50" s="237">
        <v>2</v>
      </c>
      <c r="Y50" s="241">
        <v>0.2</v>
      </c>
      <c r="AA50" s="235" t="s">
        <v>469</v>
      </c>
      <c r="AB50" s="780">
        <v>289.327059393588</v>
      </c>
      <c r="AC50" s="236">
        <v>1.8651353249587601</v>
      </c>
      <c r="AD50" s="359">
        <v>19</v>
      </c>
      <c r="AE50" s="241">
        <v>0.3</v>
      </c>
      <c r="AF50" s="238">
        <v>239.10281597377701</v>
      </c>
      <c r="AG50" s="236">
        <v>3.7923803964316298</v>
      </c>
      <c r="AH50" s="359">
        <v>4</v>
      </c>
      <c r="AI50" s="241">
        <v>0.3</v>
      </c>
      <c r="AJ50" s="238">
        <v>274.09031140418</v>
      </c>
      <c r="AK50" s="236">
        <v>2.0699015475810199</v>
      </c>
      <c r="AL50" s="359">
        <v>15</v>
      </c>
      <c r="AM50" s="241">
        <v>0.3</v>
      </c>
      <c r="AN50" s="238">
        <v>233.92333742685099</v>
      </c>
      <c r="AO50" s="236">
        <v>2.5398903625445701</v>
      </c>
      <c r="AP50" s="359">
        <v>8</v>
      </c>
      <c r="AQ50" s="241">
        <v>0.3</v>
      </c>
      <c r="AS50" s="298"/>
      <c r="AT50" s="298"/>
      <c r="AU50" s="298"/>
      <c r="AV50" s="298"/>
      <c r="AW50" s="298"/>
    </row>
    <row r="51" spans="1:49" ht="15" thickBot="1">
      <c r="A51" s="228" t="s">
        <v>505</v>
      </c>
      <c r="B51" s="228">
        <v>265.99426602053302</v>
      </c>
      <c r="C51" s="770">
        <v>1.60003814440277</v>
      </c>
      <c r="D51" s="358">
        <v>16</v>
      </c>
      <c r="E51" s="243">
        <v>0.2</v>
      </c>
      <c r="F51" s="231">
        <v>222.72061455847401</v>
      </c>
      <c r="G51" s="229">
        <v>7.1652772255739698</v>
      </c>
      <c r="H51" s="358">
        <v>1</v>
      </c>
      <c r="I51" s="243">
        <v>0.1</v>
      </c>
      <c r="J51" s="231">
        <v>277.22487374004999</v>
      </c>
      <c r="K51" s="229">
        <v>1.40380226362283</v>
      </c>
      <c r="L51" s="358">
        <v>16</v>
      </c>
      <c r="M51" s="243">
        <v>0.2</v>
      </c>
      <c r="N51" s="231">
        <v>224.00151271867</v>
      </c>
      <c r="O51" s="229">
        <v>5.4571984557027102</v>
      </c>
      <c r="P51" s="358">
        <v>3</v>
      </c>
      <c r="Q51" s="243">
        <v>0.2</v>
      </c>
      <c r="R51" s="231">
        <v>275.70010325384601</v>
      </c>
      <c r="S51" s="229">
        <v>1.5758103461525901</v>
      </c>
      <c r="T51" s="358">
        <v>16</v>
      </c>
      <c r="U51" s="243">
        <v>0.3</v>
      </c>
      <c r="V51" s="231">
        <v>218.116680839651</v>
      </c>
      <c r="W51" s="229">
        <v>2.9308002105753599</v>
      </c>
      <c r="X51" s="230">
        <v>5</v>
      </c>
      <c r="Y51" s="243">
        <v>0.3</v>
      </c>
      <c r="AA51" s="228" t="s">
        <v>505</v>
      </c>
      <c r="AB51" s="779">
        <v>265.43332894691298</v>
      </c>
      <c r="AC51" s="229">
        <v>1.5694285452425101</v>
      </c>
      <c r="AD51" s="358">
        <v>13</v>
      </c>
      <c r="AE51" s="243">
        <v>0.3</v>
      </c>
      <c r="AF51" s="231">
        <v>213.73491349815001</v>
      </c>
      <c r="AG51" s="229">
        <v>2.4442085535190001</v>
      </c>
      <c r="AH51" s="358">
        <v>8</v>
      </c>
      <c r="AI51" s="243">
        <v>0.3</v>
      </c>
      <c r="AJ51" s="231">
        <v>260.28845623518998</v>
      </c>
      <c r="AK51" s="229">
        <v>1.85245814121154</v>
      </c>
      <c r="AL51" s="358">
        <v>10</v>
      </c>
      <c r="AM51" s="243">
        <v>0.2</v>
      </c>
      <c r="AN51" s="231">
        <v>212.34835865464601</v>
      </c>
      <c r="AO51" s="229">
        <v>1.85239954787469</v>
      </c>
      <c r="AP51" s="358">
        <v>12</v>
      </c>
      <c r="AQ51" s="243">
        <v>0.2</v>
      </c>
      <c r="AS51" s="298"/>
      <c r="AT51" s="298"/>
      <c r="AU51" s="298"/>
      <c r="AV51" s="298"/>
      <c r="AW51" s="298"/>
    </row>
    <row r="52" spans="1:49" ht="15" thickBot="1">
      <c r="A52" s="235" t="s">
        <v>517</v>
      </c>
      <c r="B52" s="235">
        <v>261.08213549039601</v>
      </c>
      <c r="C52" s="774">
        <v>2.5827586598856298</v>
      </c>
      <c r="D52" s="359">
        <v>17</v>
      </c>
      <c r="E52" s="241">
        <v>0.2</v>
      </c>
      <c r="F52" s="238">
        <v>188.29977793261</v>
      </c>
      <c r="G52" s="236">
        <v>10.081238889005499</v>
      </c>
      <c r="H52" s="359">
        <v>1</v>
      </c>
      <c r="I52" s="241">
        <v>0.1</v>
      </c>
      <c r="J52" s="238">
        <v>273.768098963049</v>
      </c>
      <c r="K52" s="236">
        <v>2.15077469369899</v>
      </c>
      <c r="L52" s="359">
        <v>19</v>
      </c>
      <c r="M52" s="241">
        <v>0.2</v>
      </c>
      <c r="N52" s="238">
        <v>198.100865048549</v>
      </c>
      <c r="O52" s="236">
        <v>9.0177671878755401</v>
      </c>
      <c r="P52" s="359">
        <v>2</v>
      </c>
      <c r="Q52" s="241">
        <v>0.2</v>
      </c>
      <c r="R52" s="238">
        <v>275.93558964857499</v>
      </c>
      <c r="S52" s="236">
        <v>1.93872686695462</v>
      </c>
      <c r="T52" s="359">
        <v>19</v>
      </c>
      <c r="U52" s="241">
        <v>0.2</v>
      </c>
      <c r="V52" s="238">
        <v>210.74208985741399</v>
      </c>
      <c r="W52" s="236">
        <v>6.2544648121419604</v>
      </c>
      <c r="X52" s="237">
        <v>2</v>
      </c>
      <c r="Y52" s="241">
        <v>0.2</v>
      </c>
      <c r="AA52" s="235" t="s">
        <v>517</v>
      </c>
      <c r="AB52" s="780">
        <v>268.46739188274898</v>
      </c>
      <c r="AC52" s="236">
        <v>1.8716166475524001</v>
      </c>
      <c r="AD52" s="359">
        <v>17</v>
      </c>
      <c r="AE52" s="241">
        <v>0.3</v>
      </c>
      <c r="AF52" s="238">
        <v>216.16332149501901</v>
      </c>
      <c r="AG52" s="236">
        <v>4.9414219871956497</v>
      </c>
      <c r="AH52" s="359">
        <v>4</v>
      </c>
      <c r="AI52" s="241">
        <v>0.3</v>
      </c>
      <c r="AJ52" s="238">
        <v>271.37624756891302</v>
      </c>
      <c r="AK52" s="236">
        <v>2.0251880755317502</v>
      </c>
      <c r="AL52" s="359">
        <v>13</v>
      </c>
      <c r="AM52" s="241">
        <v>0.3</v>
      </c>
      <c r="AN52" s="238">
        <v>221.847853290713</v>
      </c>
      <c r="AO52" s="236">
        <v>4.1201713720869302</v>
      </c>
      <c r="AP52" s="359">
        <v>6</v>
      </c>
      <c r="AQ52" s="241">
        <v>0.3</v>
      </c>
      <c r="AS52" s="298"/>
      <c r="AT52" s="298"/>
      <c r="AU52" s="298"/>
      <c r="AV52" s="298"/>
      <c r="AW52" s="298"/>
    </row>
    <row r="53" spans="1:49" ht="15" thickBot="1">
      <c r="A53" s="228" t="s">
        <v>20</v>
      </c>
      <c r="B53" s="228">
        <v>261.17553286716799</v>
      </c>
      <c r="C53" s="770">
        <v>1.99571615488218</v>
      </c>
      <c r="D53" s="358">
        <v>15</v>
      </c>
      <c r="E53" s="243">
        <v>0.3</v>
      </c>
      <c r="F53" s="231">
        <v>233.660069265023</v>
      </c>
      <c r="G53" s="229">
        <v>9.0768980004736193</v>
      </c>
      <c r="H53" s="358">
        <v>2</v>
      </c>
      <c r="I53" s="243">
        <v>0.2</v>
      </c>
      <c r="J53" s="231">
        <v>274.24911614538797</v>
      </c>
      <c r="K53" s="229">
        <v>1.6701671583747499</v>
      </c>
      <c r="L53" s="358">
        <v>19</v>
      </c>
      <c r="M53" s="243">
        <v>0.4</v>
      </c>
      <c r="N53" s="231">
        <v>231.89181931881899</v>
      </c>
      <c r="O53" s="229">
        <v>4.5845393839391004</v>
      </c>
      <c r="P53" s="358">
        <v>5</v>
      </c>
      <c r="Q53" s="243">
        <v>0.3</v>
      </c>
      <c r="R53" s="231">
        <v>273.67699752332601</v>
      </c>
      <c r="S53" s="229">
        <v>1.7252142295633599</v>
      </c>
      <c r="T53" s="358">
        <v>17</v>
      </c>
      <c r="U53" s="243">
        <v>0.3</v>
      </c>
      <c r="V53" s="231">
        <v>225.57515948076301</v>
      </c>
      <c r="W53" s="229">
        <v>4.2876445079590599</v>
      </c>
      <c r="X53" s="230">
        <v>6</v>
      </c>
      <c r="Y53" s="243">
        <v>0.3</v>
      </c>
      <c r="AA53" s="228" t="s">
        <v>20</v>
      </c>
      <c r="AB53" s="779">
        <v>267.74519743544801</v>
      </c>
      <c r="AC53" s="229">
        <v>2.36778433037265</v>
      </c>
      <c r="AD53" s="358">
        <v>10</v>
      </c>
      <c r="AE53" s="243">
        <v>0.3</v>
      </c>
      <c r="AF53" s="231">
        <v>228.18842529772601</v>
      </c>
      <c r="AG53" s="229">
        <v>3.0588761212538902</v>
      </c>
      <c r="AH53" s="358">
        <v>9</v>
      </c>
      <c r="AI53" s="243">
        <v>0.4</v>
      </c>
      <c r="AJ53" s="231">
        <v>260.75600018207803</v>
      </c>
      <c r="AK53" s="229">
        <v>2.46804724760106</v>
      </c>
      <c r="AL53" s="358">
        <v>6</v>
      </c>
      <c r="AM53" s="243">
        <v>0.3</v>
      </c>
      <c r="AN53" s="231">
        <v>225.56213018927801</v>
      </c>
      <c r="AO53" s="229">
        <v>3.2429911767322901</v>
      </c>
      <c r="AP53" s="358">
        <v>10</v>
      </c>
      <c r="AQ53" s="243">
        <v>0.3</v>
      </c>
      <c r="AS53" s="298"/>
      <c r="AT53" s="298"/>
      <c r="AU53" s="298"/>
      <c r="AV53" s="298"/>
      <c r="AW53" s="298"/>
    </row>
    <row r="54" spans="1:49" ht="15" thickBot="1">
      <c r="A54" s="235" t="s">
        <v>21</v>
      </c>
      <c r="B54" s="772">
        <v>255.901269611315</v>
      </c>
      <c r="C54" s="774">
        <v>2.52674615318575</v>
      </c>
      <c r="D54" s="359">
        <v>13</v>
      </c>
      <c r="E54" s="241">
        <v>0.3</v>
      </c>
      <c r="F54" s="238">
        <v>217.41974370617001</v>
      </c>
      <c r="G54" s="236">
        <v>9.0145203263323808</v>
      </c>
      <c r="H54" s="359">
        <v>2</v>
      </c>
      <c r="I54" s="241">
        <v>0.3</v>
      </c>
      <c r="J54" s="238">
        <v>269.808586231807</v>
      </c>
      <c r="K54" s="236">
        <v>2.39532452718155</v>
      </c>
      <c r="L54" s="359">
        <v>15</v>
      </c>
      <c r="M54" s="241">
        <v>0.4</v>
      </c>
      <c r="N54" s="238">
        <v>236.085412922231</v>
      </c>
      <c r="O54" s="236">
        <v>5.3506222783550896</v>
      </c>
      <c r="P54" s="359">
        <v>4</v>
      </c>
      <c r="Q54" s="241">
        <v>0.4</v>
      </c>
      <c r="R54" s="238">
        <v>264.68702816815198</v>
      </c>
      <c r="S54" s="236">
        <v>1.9920549875362099</v>
      </c>
      <c r="T54" s="359">
        <v>15</v>
      </c>
      <c r="U54" s="241">
        <v>0.5</v>
      </c>
      <c r="V54" s="238">
        <v>227.57207439135999</v>
      </c>
      <c r="W54" s="236">
        <v>3.22473806357916</v>
      </c>
      <c r="X54" s="237">
        <v>9</v>
      </c>
      <c r="Y54" s="241">
        <v>0.5</v>
      </c>
      <c r="AA54" s="235" t="s">
        <v>21</v>
      </c>
      <c r="AB54" s="780">
        <v>265.13069033682098</v>
      </c>
      <c r="AC54" s="236">
        <v>2.4884934355058101</v>
      </c>
      <c r="AD54" s="359">
        <v>10</v>
      </c>
      <c r="AE54" s="241">
        <v>0.5</v>
      </c>
      <c r="AF54" s="238">
        <v>225.71591431022699</v>
      </c>
      <c r="AG54" s="236">
        <v>2.75248246821325</v>
      </c>
      <c r="AH54" s="359">
        <v>12</v>
      </c>
      <c r="AI54" s="241">
        <v>0.5</v>
      </c>
      <c r="AJ54" s="238">
        <v>258.21120834345498</v>
      </c>
      <c r="AK54" s="236">
        <v>3.3657539630472502</v>
      </c>
      <c r="AL54" s="359">
        <v>5</v>
      </c>
      <c r="AM54" s="241">
        <v>0.4</v>
      </c>
      <c r="AN54" s="238">
        <v>218.932272815738</v>
      </c>
      <c r="AO54" s="236">
        <v>2.46535618329214</v>
      </c>
      <c r="AP54" s="359">
        <v>15</v>
      </c>
      <c r="AQ54" s="241">
        <v>0.4</v>
      </c>
      <c r="AS54" s="298"/>
      <c r="AT54" s="298"/>
      <c r="AU54" s="298"/>
      <c r="AV54" s="298"/>
      <c r="AW54" s="298"/>
    </row>
    <row r="55" spans="1:49" ht="15" thickBot="1">
      <c r="A55" s="228" t="s">
        <v>195</v>
      </c>
      <c r="B55" s="228">
        <v>286.065144513078</v>
      </c>
      <c r="C55" s="770">
        <v>2.4115375047971201</v>
      </c>
      <c r="D55" s="358">
        <v>11</v>
      </c>
      <c r="E55" s="243">
        <v>0.3</v>
      </c>
      <c r="F55" s="231">
        <v>274.80516994307499</v>
      </c>
      <c r="G55" s="229">
        <v>3.9521886885470399</v>
      </c>
      <c r="H55" s="358">
        <v>4</v>
      </c>
      <c r="I55" s="243">
        <v>0.2</v>
      </c>
      <c r="J55" s="231">
        <v>301.45885749561199</v>
      </c>
      <c r="K55" s="229">
        <v>1.96942002212191</v>
      </c>
      <c r="L55" s="358">
        <v>14</v>
      </c>
      <c r="M55" s="243">
        <v>0.4</v>
      </c>
      <c r="N55" s="231">
        <v>283.06593432578302</v>
      </c>
      <c r="O55" s="229">
        <v>3.3084732160752401</v>
      </c>
      <c r="P55" s="358">
        <v>4</v>
      </c>
      <c r="Q55" s="243">
        <v>0.3</v>
      </c>
      <c r="R55" s="231">
        <v>302.24048381565501</v>
      </c>
      <c r="S55" s="229">
        <v>1.5151700955485199</v>
      </c>
      <c r="T55" s="358">
        <v>17</v>
      </c>
      <c r="U55" s="243">
        <v>0.4</v>
      </c>
      <c r="V55" s="231">
        <v>282.48101959684402</v>
      </c>
      <c r="W55" s="229">
        <v>2.5460898939944498</v>
      </c>
      <c r="X55" s="230">
        <v>7</v>
      </c>
      <c r="Y55" s="243">
        <v>0.4</v>
      </c>
      <c r="AA55" s="228" t="s">
        <v>195</v>
      </c>
      <c r="AB55" s="779">
        <v>300.12712268218598</v>
      </c>
      <c r="AC55" s="229">
        <v>1.94770555384706</v>
      </c>
      <c r="AD55" s="358">
        <v>12</v>
      </c>
      <c r="AE55" s="243">
        <v>0.4</v>
      </c>
      <c r="AF55" s="231">
        <v>277.23410384648002</v>
      </c>
      <c r="AG55" s="229">
        <v>2.6020604031819099</v>
      </c>
      <c r="AH55" s="358">
        <v>7</v>
      </c>
      <c r="AI55" s="243">
        <v>0.4</v>
      </c>
      <c r="AJ55" s="231">
        <v>290.27849810126401</v>
      </c>
      <c r="AK55" s="229">
        <v>2.4033261935040899</v>
      </c>
      <c r="AL55" s="358">
        <v>9</v>
      </c>
      <c r="AM55" s="243">
        <v>0.4</v>
      </c>
      <c r="AN55" s="231">
        <v>263.69085544529503</v>
      </c>
      <c r="AO55" s="229">
        <v>1.92096071341188</v>
      </c>
      <c r="AP55" s="358">
        <v>16</v>
      </c>
      <c r="AQ55" s="243">
        <v>0.5</v>
      </c>
      <c r="AS55" s="298"/>
      <c r="AT55" s="298"/>
      <c r="AU55" s="298"/>
      <c r="AV55" s="298"/>
      <c r="AW55" s="298"/>
    </row>
    <row r="56" spans="1:49" ht="15" thickBot="1">
      <c r="A56" s="235" t="s">
        <v>22</v>
      </c>
      <c r="B56" s="235">
        <v>274.68180935342201</v>
      </c>
      <c r="C56" s="774">
        <v>1.69224963572652</v>
      </c>
      <c r="D56" s="359">
        <v>17</v>
      </c>
      <c r="E56" s="241">
        <v>0.2</v>
      </c>
      <c r="F56" s="238" t="s">
        <v>236</v>
      </c>
      <c r="G56" s="236" t="s">
        <v>235</v>
      </c>
      <c r="H56" s="359">
        <v>1</v>
      </c>
      <c r="I56" s="241">
        <v>0.1</v>
      </c>
      <c r="J56" s="238">
        <v>294.66963300211501</v>
      </c>
      <c r="K56" s="236">
        <v>1.91003286605064</v>
      </c>
      <c r="L56" s="359">
        <v>18</v>
      </c>
      <c r="M56" s="241">
        <v>0.3</v>
      </c>
      <c r="N56" s="238">
        <v>196.15444130557299</v>
      </c>
      <c r="O56" s="236">
        <v>8.8181088902805396</v>
      </c>
      <c r="P56" s="359">
        <v>2</v>
      </c>
      <c r="Q56" s="241">
        <v>0.2</v>
      </c>
      <c r="R56" s="238">
        <v>297.13935900070902</v>
      </c>
      <c r="S56" s="236">
        <v>1.5733560485594</v>
      </c>
      <c r="T56" s="359">
        <v>19</v>
      </c>
      <c r="U56" s="241">
        <v>0.3</v>
      </c>
      <c r="V56" s="238">
        <v>221.68629063201899</v>
      </c>
      <c r="W56" s="236">
        <v>9.3639956596942895</v>
      </c>
      <c r="X56" s="237">
        <v>2</v>
      </c>
      <c r="Y56" s="241">
        <v>0.2</v>
      </c>
      <c r="AA56" s="235" t="s">
        <v>22</v>
      </c>
      <c r="AB56" s="780">
        <v>286.824288670952</v>
      </c>
      <c r="AC56" s="236">
        <v>1.49890583862197</v>
      </c>
      <c r="AD56" s="359">
        <v>18</v>
      </c>
      <c r="AE56" s="241">
        <v>0.3</v>
      </c>
      <c r="AF56" s="238">
        <v>238.25240114009799</v>
      </c>
      <c r="AG56" s="236">
        <v>6.2885617472920501</v>
      </c>
      <c r="AH56" s="359">
        <v>3</v>
      </c>
      <c r="AI56" s="241">
        <v>0.2</v>
      </c>
      <c r="AJ56" s="238">
        <v>274.370664443078</v>
      </c>
      <c r="AK56" s="236">
        <v>1.99249266548375</v>
      </c>
      <c r="AL56" s="359">
        <v>14</v>
      </c>
      <c r="AM56" s="241">
        <v>0.3</v>
      </c>
      <c r="AN56" s="238">
        <v>241.44479765673699</v>
      </c>
      <c r="AO56" s="236">
        <v>3.5741749034681498</v>
      </c>
      <c r="AP56" s="359">
        <v>6</v>
      </c>
      <c r="AQ56" s="241">
        <v>0.3</v>
      </c>
      <c r="AS56" s="298"/>
      <c r="AT56" s="298"/>
      <c r="AU56" s="298"/>
      <c r="AV56" s="298"/>
      <c r="AW56" s="298"/>
    </row>
    <row r="57" spans="1:49" ht="15" thickBot="1">
      <c r="A57" s="228" t="s">
        <v>196</v>
      </c>
      <c r="B57" s="228">
        <v>287.66445923408702</v>
      </c>
      <c r="C57" s="770">
        <v>1.64498793844932</v>
      </c>
      <c r="D57" s="358">
        <v>16</v>
      </c>
      <c r="E57" s="243">
        <v>0.2</v>
      </c>
      <c r="F57" s="231" t="s">
        <v>236</v>
      </c>
      <c r="G57" s="229" t="s">
        <v>235</v>
      </c>
      <c r="H57" s="358">
        <v>1</v>
      </c>
      <c r="I57" s="243">
        <v>0.1</v>
      </c>
      <c r="J57" s="231">
        <v>296.10492376122397</v>
      </c>
      <c r="K57" s="229">
        <v>1.6735189147938501</v>
      </c>
      <c r="L57" s="358">
        <v>17</v>
      </c>
      <c r="M57" s="243">
        <v>0.3</v>
      </c>
      <c r="N57" s="231" t="s">
        <v>236</v>
      </c>
      <c r="O57" s="229" t="s">
        <v>235</v>
      </c>
      <c r="P57" s="358">
        <v>1</v>
      </c>
      <c r="Q57" s="243">
        <v>0.2</v>
      </c>
      <c r="R57" s="231">
        <v>292.70277063564299</v>
      </c>
      <c r="S57" s="229">
        <v>1.80713136380518</v>
      </c>
      <c r="T57" s="358">
        <v>19</v>
      </c>
      <c r="U57" s="243">
        <v>0.3</v>
      </c>
      <c r="V57" s="231">
        <v>223.596194170617</v>
      </c>
      <c r="W57" s="229">
        <v>8.87220360112312</v>
      </c>
      <c r="X57" s="230">
        <v>2</v>
      </c>
      <c r="Y57" s="243">
        <v>0.2</v>
      </c>
      <c r="AA57" s="228" t="s">
        <v>196</v>
      </c>
      <c r="AB57" s="779">
        <v>285.20538391846702</v>
      </c>
      <c r="AC57" s="229">
        <v>1.62283228956195</v>
      </c>
      <c r="AD57" s="358">
        <v>19</v>
      </c>
      <c r="AE57" s="243">
        <v>0.4</v>
      </c>
      <c r="AF57" s="231">
        <v>225.42391717983199</v>
      </c>
      <c r="AG57" s="229">
        <v>6.4513731931459803</v>
      </c>
      <c r="AH57" s="358">
        <v>3</v>
      </c>
      <c r="AI57" s="243">
        <v>0.3</v>
      </c>
      <c r="AJ57" s="231">
        <v>272.93847936974799</v>
      </c>
      <c r="AK57" s="229">
        <v>1.6910736332314</v>
      </c>
      <c r="AL57" s="358">
        <v>16</v>
      </c>
      <c r="AM57" s="243">
        <v>0.3</v>
      </c>
      <c r="AN57" s="231">
        <v>226.32790273197301</v>
      </c>
      <c r="AO57" s="229">
        <v>4.2999356496473302</v>
      </c>
      <c r="AP57" s="358">
        <v>5</v>
      </c>
      <c r="AQ57" s="243">
        <v>0.3</v>
      </c>
      <c r="AS57" s="298"/>
      <c r="AT57" s="298"/>
      <c r="AU57" s="298"/>
      <c r="AV57" s="298"/>
      <c r="AW57" s="298"/>
    </row>
    <row r="58" spans="1:49" ht="15" thickBot="1">
      <c r="A58" s="235" t="s">
        <v>24</v>
      </c>
      <c r="B58" s="772">
        <v>272.297963876631</v>
      </c>
      <c r="C58" s="774">
        <v>1.1797476918661101</v>
      </c>
      <c r="D58" s="359">
        <v>14</v>
      </c>
      <c r="E58" s="241">
        <v>0.1</v>
      </c>
      <c r="F58" s="238">
        <v>253.90148501871101</v>
      </c>
      <c r="G58" s="236">
        <v>2.4202517595895698</v>
      </c>
      <c r="H58" s="359">
        <v>4</v>
      </c>
      <c r="I58" s="241">
        <v>0.1</v>
      </c>
      <c r="J58" s="238">
        <v>278.31028384889999</v>
      </c>
      <c r="K58" s="236">
        <v>1.5954964659640001</v>
      </c>
      <c r="L58" s="359">
        <v>17</v>
      </c>
      <c r="M58" s="241">
        <v>0.4</v>
      </c>
      <c r="N58" s="238">
        <v>251.00414372210699</v>
      </c>
      <c r="O58" s="236">
        <v>3.4785758673311502</v>
      </c>
      <c r="P58" s="359">
        <v>7</v>
      </c>
      <c r="Q58" s="241">
        <v>0.3</v>
      </c>
      <c r="R58" s="238">
        <v>277.36398897468399</v>
      </c>
      <c r="S58" s="236">
        <v>2.82232666033075</v>
      </c>
      <c r="T58" s="359">
        <v>10</v>
      </c>
      <c r="U58" s="241">
        <v>0.4</v>
      </c>
      <c r="V58" s="238">
        <v>245.344215879487</v>
      </c>
      <c r="W58" s="236">
        <v>3.1278621586084898</v>
      </c>
      <c r="X58" s="237">
        <v>9</v>
      </c>
      <c r="Y58" s="241">
        <v>0.4</v>
      </c>
      <c r="AA58" s="235" t="s">
        <v>24</v>
      </c>
      <c r="AB58" s="782">
        <v>278.09768506142001</v>
      </c>
      <c r="AC58" s="236">
        <v>3.0416140391175301</v>
      </c>
      <c r="AD58" s="359">
        <v>6</v>
      </c>
      <c r="AE58" s="241">
        <v>0.3</v>
      </c>
      <c r="AF58" s="238">
        <v>243.22185327778601</v>
      </c>
      <c r="AG58" s="236">
        <v>2.5313093447453499</v>
      </c>
      <c r="AH58" s="359">
        <v>13</v>
      </c>
      <c r="AI58" s="241">
        <v>0.4</v>
      </c>
      <c r="AJ58" s="238">
        <v>265.63892606225397</v>
      </c>
      <c r="AK58" s="236">
        <v>3.9032029838489901</v>
      </c>
      <c r="AL58" s="359">
        <v>4</v>
      </c>
      <c r="AM58" s="241">
        <v>0.2</v>
      </c>
      <c r="AN58" s="238">
        <v>238.82256240658899</v>
      </c>
      <c r="AO58" s="236">
        <v>2.0407257699176702</v>
      </c>
      <c r="AP58" s="359">
        <v>17</v>
      </c>
      <c r="AQ58" s="241">
        <v>0.3</v>
      </c>
      <c r="AS58" s="298"/>
      <c r="AT58" s="298"/>
      <c r="AU58" s="298"/>
      <c r="AV58" s="298"/>
      <c r="AW58" s="298"/>
    </row>
    <row r="59" spans="1:49" ht="15" thickBot="1">
      <c r="A59" s="228" t="s">
        <v>194</v>
      </c>
      <c r="B59" s="228">
        <v>279.74252497401699</v>
      </c>
      <c r="C59" s="770">
        <v>1.5986554990364099</v>
      </c>
      <c r="D59" s="358">
        <v>15</v>
      </c>
      <c r="E59" s="243">
        <v>0.4</v>
      </c>
      <c r="F59" s="231">
        <v>250.791076736023</v>
      </c>
      <c r="G59" s="229">
        <v>8.7589785270024905</v>
      </c>
      <c r="H59" s="358">
        <v>1</v>
      </c>
      <c r="I59" s="243">
        <v>0.2</v>
      </c>
      <c r="J59" s="231">
        <v>291.723611455389</v>
      </c>
      <c r="K59" s="229">
        <v>1.9925445807814699</v>
      </c>
      <c r="L59" s="358">
        <v>19</v>
      </c>
      <c r="M59" s="243">
        <v>0.5</v>
      </c>
      <c r="N59" s="231">
        <v>258.368926550558</v>
      </c>
      <c r="O59" s="229">
        <v>5.8831487570025898</v>
      </c>
      <c r="P59" s="358">
        <v>2</v>
      </c>
      <c r="Q59" s="243">
        <v>0.3</v>
      </c>
      <c r="R59" s="231">
        <v>281.99360771710502</v>
      </c>
      <c r="S59" s="229">
        <v>1.79848942191817</v>
      </c>
      <c r="T59" s="358">
        <v>18</v>
      </c>
      <c r="U59" s="243">
        <v>0.5</v>
      </c>
      <c r="V59" s="231">
        <v>252.47242695046901</v>
      </c>
      <c r="W59" s="229">
        <v>5.83812012136117</v>
      </c>
      <c r="X59" s="230">
        <v>3</v>
      </c>
      <c r="Y59" s="243">
        <v>0.3</v>
      </c>
      <c r="AA59" s="228" t="s">
        <v>194</v>
      </c>
      <c r="AB59" s="779">
        <v>279.46281475091899</v>
      </c>
      <c r="AC59" s="229">
        <v>2.5482477051885599</v>
      </c>
      <c r="AD59" s="358">
        <v>11</v>
      </c>
      <c r="AE59" s="243">
        <v>0.6</v>
      </c>
      <c r="AF59" s="231">
        <v>259.01545972760903</v>
      </c>
      <c r="AG59" s="229">
        <v>4.2915185982086701</v>
      </c>
      <c r="AH59" s="358">
        <v>7</v>
      </c>
      <c r="AI59" s="243">
        <v>0.5</v>
      </c>
      <c r="AJ59" s="231">
        <v>279.41466909017601</v>
      </c>
      <c r="AK59" s="229">
        <v>2.37171544358924</v>
      </c>
      <c r="AL59" s="358">
        <v>11</v>
      </c>
      <c r="AM59" s="243">
        <v>0.5</v>
      </c>
      <c r="AN59" s="231">
        <v>248.28261495686399</v>
      </c>
      <c r="AO59" s="229">
        <v>2.9550812263222599</v>
      </c>
      <c r="AP59" s="358">
        <v>11</v>
      </c>
      <c r="AQ59" s="243">
        <v>0.4</v>
      </c>
      <c r="AS59" s="298"/>
      <c r="AT59" s="298"/>
      <c r="AU59" s="298"/>
      <c r="AV59" s="298"/>
      <c r="AW59" s="298"/>
    </row>
    <row r="60" spans="1:49" ht="15" thickBot="1">
      <c r="A60" s="235" t="s">
        <v>25</v>
      </c>
      <c r="B60" s="235">
        <v>283.05899308033298</v>
      </c>
      <c r="C60" s="774">
        <v>1.61411432421978</v>
      </c>
      <c r="D60" s="359">
        <v>18</v>
      </c>
      <c r="E60" s="241">
        <v>0.3</v>
      </c>
      <c r="F60" s="241" t="s">
        <v>236</v>
      </c>
      <c r="G60" s="236" t="s">
        <v>235</v>
      </c>
      <c r="H60" s="359">
        <v>1</v>
      </c>
      <c r="I60" s="241">
        <v>0.2</v>
      </c>
      <c r="J60" s="238">
        <v>296.79876527217402</v>
      </c>
      <c r="K60" s="236">
        <v>1.99579408875175</v>
      </c>
      <c r="L60" s="359">
        <v>17</v>
      </c>
      <c r="M60" s="241">
        <v>0.3</v>
      </c>
      <c r="N60" s="238">
        <v>189.58682499962799</v>
      </c>
      <c r="O60" s="236">
        <v>9.1920319202352108</v>
      </c>
      <c r="P60" s="359">
        <v>2</v>
      </c>
      <c r="Q60" s="241">
        <v>0.2</v>
      </c>
      <c r="R60" s="238">
        <v>294.62819107511098</v>
      </c>
      <c r="S60" s="236">
        <v>1.9446324062798801</v>
      </c>
      <c r="T60" s="359">
        <v>19</v>
      </c>
      <c r="U60" s="241">
        <v>0.4</v>
      </c>
      <c r="V60" s="238">
        <v>203.32331384806599</v>
      </c>
      <c r="W60" s="236">
        <v>8.3268997395859206</v>
      </c>
      <c r="X60" s="237">
        <v>2</v>
      </c>
      <c r="Y60" s="241">
        <v>0.2</v>
      </c>
      <c r="AA60" s="235" t="s">
        <v>25</v>
      </c>
      <c r="AB60" s="780">
        <v>286.97400978700398</v>
      </c>
      <c r="AC60" s="236">
        <v>2.1102052509987002</v>
      </c>
      <c r="AD60" s="359">
        <v>18</v>
      </c>
      <c r="AE60" s="241">
        <v>0.4</v>
      </c>
      <c r="AF60" s="238">
        <v>207.888844469171</v>
      </c>
      <c r="AG60" s="236">
        <v>6.6359284461207304</v>
      </c>
      <c r="AH60" s="359">
        <v>3</v>
      </c>
      <c r="AI60" s="241">
        <v>0.3</v>
      </c>
      <c r="AJ60" s="238">
        <v>280.67546385846202</v>
      </c>
      <c r="AK60" s="236">
        <v>1.7164947753536799</v>
      </c>
      <c r="AL60" s="359">
        <v>17</v>
      </c>
      <c r="AM60" s="241">
        <v>0.3</v>
      </c>
      <c r="AN60" s="238">
        <v>225.927943765663</v>
      </c>
      <c r="AO60" s="236">
        <v>4.0612509588911898</v>
      </c>
      <c r="AP60" s="359">
        <v>5</v>
      </c>
      <c r="AQ60" s="241">
        <v>0.3</v>
      </c>
      <c r="AS60" s="298"/>
      <c r="AT60" s="298"/>
      <c r="AU60" s="298"/>
      <c r="AV60" s="298"/>
      <c r="AW60" s="298"/>
    </row>
    <row r="61" spans="1:49" ht="15" thickBot="1">
      <c r="A61" s="246" t="s">
        <v>23</v>
      </c>
      <c r="B61" s="247">
        <v>274.51377828769301</v>
      </c>
      <c r="C61" s="248">
        <v>0.39780737883080097</v>
      </c>
      <c r="D61" s="249">
        <v>15</v>
      </c>
      <c r="E61" s="250">
        <v>0.1</v>
      </c>
      <c r="F61" s="247">
        <v>232.897813267896</v>
      </c>
      <c r="G61" s="248">
        <v>1.9889309611780801</v>
      </c>
      <c r="H61" s="249">
        <v>1</v>
      </c>
      <c r="I61" s="250">
        <v>0</v>
      </c>
      <c r="J61" s="247">
        <v>285.86683119896298</v>
      </c>
      <c r="K61" s="248">
        <v>0.38632721464869402</v>
      </c>
      <c r="L61" s="249">
        <v>17</v>
      </c>
      <c r="M61" s="250">
        <v>0.1</v>
      </c>
      <c r="N61" s="247">
        <v>230.56861523838401</v>
      </c>
      <c r="O61" s="248">
        <v>1.41205693672778</v>
      </c>
      <c r="P61" s="249">
        <v>3</v>
      </c>
      <c r="Q61" s="250">
        <v>0.1</v>
      </c>
      <c r="R61" s="247">
        <v>284.44722813419997</v>
      </c>
      <c r="S61" s="248">
        <v>0.38497969335108401</v>
      </c>
      <c r="T61" s="249">
        <v>17</v>
      </c>
      <c r="U61" s="250">
        <v>0.1</v>
      </c>
      <c r="V61" s="247">
        <v>231.66005226991399</v>
      </c>
      <c r="W61" s="248">
        <v>1.15202139427155</v>
      </c>
      <c r="X61" s="249">
        <v>4</v>
      </c>
      <c r="Y61" s="250">
        <v>0.1</v>
      </c>
      <c r="AA61" s="246" t="s">
        <v>23</v>
      </c>
      <c r="AB61" s="247">
        <v>278.99558811067902</v>
      </c>
      <c r="AC61" s="248">
        <v>0.41721785060166</v>
      </c>
      <c r="AD61" s="249">
        <v>15</v>
      </c>
      <c r="AE61" s="250">
        <v>0.1</v>
      </c>
      <c r="AF61" s="247">
        <v>231.824421103791</v>
      </c>
      <c r="AG61" s="248">
        <v>0.87122128074893501</v>
      </c>
      <c r="AH61" s="249">
        <v>7</v>
      </c>
      <c r="AI61" s="250">
        <v>0.1</v>
      </c>
      <c r="AJ61" s="247">
        <v>271.17718242408102</v>
      </c>
      <c r="AK61" s="248">
        <v>0.48830928017144098</v>
      </c>
      <c r="AL61" s="249">
        <v>11</v>
      </c>
      <c r="AM61" s="250">
        <v>0.1</v>
      </c>
      <c r="AN61" s="247">
        <v>231.14420465923101</v>
      </c>
      <c r="AO61" s="248">
        <v>0.60498681197152604</v>
      </c>
      <c r="AP61" s="249">
        <v>10</v>
      </c>
      <c r="AQ61" s="250">
        <v>0.1</v>
      </c>
      <c r="AS61" s="298"/>
      <c r="AT61" s="298"/>
      <c r="AU61" s="298"/>
      <c r="AV61" s="298"/>
      <c r="AW61" s="298"/>
    </row>
    <row r="62" spans="1:49" ht="15" thickBot="1">
      <c r="A62" s="251" t="s">
        <v>26</v>
      </c>
      <c r="B62" s="252">
        <v>274.38358155979603</v>
      </c>
      <c r="C62" s="253">
        <v>0.43873717804364198</v>
      </c>
      <c r="D62" s="254">
        <v>15</v>
      </c>
      <c r="E62" s="255">
        <v>0.1</v>
      </c>
      <c r="F62" s="252">
        <v>232.94150830956599</v>
      </c>
      <c r="G62" s="253">
        <v>2.1547600748920099</v>
      </c>
      <c r="H62" s="254">
        <v>1</v>
      </c>
      <c r="I62" s="255">
        <v>0</v>
      </c>
      <c r="J62" s="252">
        <v>285.76910067379498</v>
      </c>
      <c r="K62" s="253">
        <v>0.44553428344043999</v>
      </c>
      <c r="L62" s="254">
        <v>17</v>
      </c>
      <c r="M62" s="255">
        <v>0.1</v>
      </c>
      <c r="N62" s="252">
        <v>231.30738859446299</v>
      </c>
      <c r="O62" s="253">
        <v>1.5908446098292</v>
      </c>
      <c r="P62" s="254">
        <v>3</v>
      </c>
      <c r="Q62" s="255">
        <v>0.1</v>
      </c>
      <c r="R62" s="252">
        <v>283.752035008885</v>
      </c>
      <c r="S62" s="253">
        <v>0.45633286652267602</v>
      </c>
      <c r="T62" s="254">
        <v>17</v>
      </c>
      <c r="U62" s="255">
        <v>0.1</v>
      </c>
      <c r="V62" s="252">
        <v>232.973164830218</v>
      </c>
      <c r="W62" s="253">
        <v>1.269123019881</v>
      </c>
      <c r="X62" s="254">
        <v>5</v>
      </c>
      <c r="Y62" s="255">
        <v>0.1</v>
      </c>
      <c r="AA62" s="251" t="s">
        <v>26</v>
      </c>
      <c r="AB62" s="252">
        <v>278.96435443626001</v>
      </c>
      <c r="AC62" s="253">
        <v>0.50739764058159598</v>
      </c>
      <c r="AD62" s="254">
        <v>14</v>
      </c>
      <c r="AE62" s="255">
        <v>0.1</v>
      </c>
      <c r="AF62" s="252">
        <v>233.94378498931499</v>
      </c>
      <c r="AG62" s="253">
        <v>0.96280382657399299</v>
      </c>
      <c r="AH62" s="254">
        <v>7</v>
      </c>
      <c r="AI62" s="255">
        <v>0.1</v>
      </c>
      <c r="AJ62" s="252">
        <v>270.92019367302601</v>
      </c>
      <c r="AK62" s="253">
        <v>0.58556444892203996</v>
      </c>
      <c r="AL62" s="254">
        <v>10</v>
      </c>
      <c r="AM62" s="255">
        <v>0.1</v>
      </c>
      <c r="AN62" s="252">
        <v>233.05106634568</v>
      </c>
      <c r="AO62" s="253">
        <v>0.68585137904323001</v>
      </c>
      <c r="AP62" s="254">
        <v>10</v>
      </c>
      <c r="AQ62" s="255">
        <v>0.1</v>
      </c>
      <c r="AS62" s="298"/>
      <c r="AT62" s="298"/>
      <c r="AU62" s="298"/>
      <c r="AV62" s="298"/>
      <c r="AW62" s="298"/>
    </row>
  </sheetData>
  <sortState ref="AA41:AQ62">
    <sortCondition ref="AA40"/>
  </sortState>
  <mergeCells count="30">
    <mergeCell ref="AB36:AE36"/>
    <mergeCell ref="AF36:AI36"/>
    <mergeCell ref="AJ36:AM36"/>
    <mergeCell ref="AN36:AQ36"/>
    <mergeCell ref="B36:E36"/>
    <mergeCell ref="F36:I36"/>
    <mergeCell ref="J36:M36"/>
    <mergeCell ref="N36:Q36"/>
    <mergeCell ref="R36:U36"/>
    <mergeCell ref="V36:Y36"/>
    <mergeCell ref="V4:Y4"/>
    <mergeCell ref="AB4:AE4"/>
    <mergeCell ref="AF4:AI4"/>
    <mergeCell ref="AJ4:AM4"/>
    <mergeCell ref="AN4:AQ4"/>
    <mergeCell ref="B35:I35"/>
    <mergeCell ref="J35:Q35"/>
    <mergeCell ref="R35:Y35"/>
    <mergeCell ref="AB35:AI35"/>
    <mergeCell ref="AJ35:AQ35"/>
    <mergeCell ref="B4:E4"/>
    <mergeCell ref="F4:I4"/>
    <mergeCell ref="J4:M4"/>
    <mergeCell ref="N4:Q4"/>
    <mergeCell ref="R4:U4"/>
    <mergeCell ref="B3:I3"/>
    <mergeCell ref="J3:Q3"/>
    <mergeCell ref="R3:Y3"/>
    <mergeCell ref="AB3:AI3"/>
    <mergeCell ref="AJ3:AQ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2:D10"/>
  <sheetViews>
    <sheetView showGridLines="0" workbookViewId="0">
      <selection activeCell="C16" sqref="C16"/>
    </sheetView>
  </sheetViews>
  <sheetFormatPr baseColWidth="10" defaultRowHeight="14.4"/>
  <cols>
    <col min="1" max="4" width="8.88671875" customWidth="1"/>
  </cols>
  <sheetData>
    <row r="2" spans="1:4" ht="15" thickBot="1"/>
    <row r="3" spans="1:4" ht="15" thickBot="1">
      <c r="A3" s="1024" t="s">
        <v>201</v>
      </c>
      <c r="B3" s="1024" t="s">
        <v>29</v>
      </c>
      <c r="C3" s="1024" t="s">
        <v>200</v>
      </c>
      <c r="D3" s="1026" t="s">
        <v>199</v>
      </c>
    </row>
    <row r="4" spans="1:4" ht="15" thickBot="1">
      <c r="A4" s="1025" t="s">
        <v>198</v>
      </c>
      <c r="B4" s="1025"/>
      <c r="C4" s="1025"/>
      <c r="D4" s="1027"/>
    </row>
    <row r="5" spans="1:4" ht="15" thickBot="1">
      <c r="A5" s="129" t="s">
        <v>1</v>
      </c>
      <c r="B5" s="130">
        <v>0.12</v>
      </c>
      <c r="C5" s="130">
        <v>0.12</v>
      </c>
      <c r="D5" s="131">
        <v>0.12</v>
      </c>
    </row>
    <row r="6" spans="1:4" ht="15" thickBot="1">
      <c r="A6" s="126" t="s">
        <v>2</v>
      </c>
      <c r="B6" s="127">
        <v>0.21</v>
      </c>
      <c r="C6" s="127">
        <v>0.21</v>
      </c>
      <c r="D6" s="128">
        <v>0.21</v>
      </c>
    </row>
    <row r="7" spans="1:4" ht="15" thickBot="1">
      <c r="A7" s="123" t="s">
        <v>3</v>
      </c>
      <c r="B7" s="124">
        <v>0.25</v>
      </c>
      <c r="C7" s="124">
        <v>0.25</v>
      </c>
      <c r="D7" s="125">
        <v>0.24</v>
      </c>
    </row>
    <row r="8" spans="1:4" ht="15" thickBot="1">
      <c r="A8" s="126" t="s">
        <v>4</v>
      </c>
      <c r="B8" s="127">
        <v>0.22</v>
      </c>
      <c r="C8" s="127">
        <v>0.22</v>
      </c>
      <c r="D8" s="128">
        <v>0.22</v>
      </c>
    </row>
    <row r="9" spans="1:4" ht="15" thickBot="1">
      <c r="A9" s="123" t="s">
        <v>5</v>
      </c>
      <c r="B9" s="124">
        <v>0.2</v>
      </c>
      <c r="C9" s="124">
        <v>0.19</v>
      </c>
      <c r="D9" s="125">
        <v>0.21</v>
      </c>
    </row>
    <row r="10" spans="1:4" ht="15" thickBot="1">
      <c r="A10" s="132" t="s">
        <v>0</v>
      </c>
      <c r="B10" s="133">
        <v>1</v>
      </c>
      <c r="C10" s="133">
        <v>1</v>
      </c>
      <c r="D10" s="134">
        <v>1</v>
      </c>
    </row>
  </sheetData>
  <mergeCells count="4">
    <mergeCell ref="A3:A4"/>
    <mergeCell ref="B3:B4"/>
    <mergeCell ref="C3:C4"/>
    <mergeCell ref="D3: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K60"/>
  <sheetViews>
    <sheetView showGridLines="0" topLeftCell="A31" zoomScale="110" zoomScaleNormal="110" workbookViewId="0">
      <selection activeCell="M8" sqref="M8"/>
    </sheetView>
  </sheetViews>
  <sheetFormatPr baseColWidth="10" defaultColWidth="11.5546875" defaultRowHeight="8.4"/>
  <cols>
    <col min="1" max="1" width="12.44140625" style="303" customWidth="1"/>
    <col min="2" max="2" width="7" style="303" customWidth="1"/>
    <col min="3" max="3" width="5" style="303" customWidth="1"/>
    <col min="4" max="6" width="7" style="303" customWidth="1"/>
    <col min="7" max="7" width="5" style="303" customWidth="1"/>
    <col min="8" max="9" width="7" style="303" customWidth="1"/>
    <col min="10" max="10" width="5.88671875" style="303" customWidth="1"/>
    <col min="11" max="11" width="5" style="303" customWidth="1"/>
    <col min="12" max="16384" width="11.5546875" style="303"/>
  </cols>
  <sheetData>
    <row r="1" spans="1:11" ht="14.4">
      <c r="A1" s="960" t="s">
        <v>224</v>
      </c>
    </row>
    <row r="2" spans="1:11" ht="9" thickBot="1"/>
    <row r="3" spans="1:11" s="302" customFormat="1" ht="12" customHeight="1" thickBot="1">
      <c r="A3" s="1028"/>
      <c r="B3" s="1028" t="s">
        <v>203</v>
      </c>
      <c r="C3" s="1028" t="s">
        <v>31</v>
      </c>
      <c r="D3" s="1030" t="s">
        <v>30</v>
      </c>
      <c r="E3" s="1031"/>
      <c r="F3" s="1028" t="s">
        <v>202</v>
      </c>
      <c r="G3" s="1028" t="s">
        <v>31</v>
      </c>
      <c r="H3" s="1030" t="s">
        <v>30</v>
      </c>
      <c r="I3" s="1031"/>
      <c r="J3" s="1028" t="s">
        <v>29</v>
      </c>
      <c r="K3" s="1028" t="s">
        <v>28</v>
      </c>
    </row>
    <row r="4" spans="1:11" s="302" customFormat="1" ht="22.5" customHeight="1" thickBot="1">
      <c r="A4" s="1029"/>
      <c r="B4" s="1029"/>
      <c r="C4" s="1029"/>
      <c r="D4" s="201" t="s">
        <v>7</v>
      </c>
      <c r="E4" s="201" t="s">
        <v>8</v>
      </c>
      <c r="F4" s="1029"/>
      <c r="G4" s="1029"/>
      <c r="H4" s="201" t="s">
        <v>7</v>
      </c>
      <c r="I4" s="201" t="s">
        <v>8</v>
      </c>
      <c r="J4" s="1029"/>
      <c r="K4" s="1029"/>
    </row>
    <row r="5" spans="1:11" ht="9" thickBot="1">
      <c r="A5" s="209" t="s">
        <v>10</v>
      </c>
      <c r="B5" s="205">
        <v>272.34965658936898</v>
      </c>
      <c r="C5" s="210">
        <v>1.1671533941346099</v>
      </c>
      <c r="D5" s="205">
        <f t="shared" ref="D5:D29" si="0">B5-C5*1.96</f>
        <v>270.06203593686513</v>
      </c>
      <c r="E5" s="205">
        <f t="shared" ref="E5:E29" si="1">B5+C5*1.96</f>
        <v>274.63727724187282</v>
      </c>
      <c r="F5" s="205">
        <v>267.21485586774901</v>
      </c>
      <c r="G5" s="210">
        <v>1.1920213633569201</v>
      </c>
      <c r="H5" s="205">
        <f t="shared" ref="H5:H29" si="2">F5-G5*1.96</f>
        <v>264.87849399556944</v>
      </c>
      <c r="I5" s="205">
        <f t="shared" ref="I5:I29" si="3">F5+G5*1.96</f>
        <v>269.55121773992857</v>
      </c>
      <c r="J5" s="205">
        <v>269.80836802050698</v>
      </c>
      <c r="K5" s="210">
        <v>0.91567482058726002</v>
      </c>
    </row>
    <row r="6" spans="1:11" ht="9" thickBot="1">
      <c r="A6" s="202" t="s">
        <v>9</v>
      </c>
      <c r="B6" s="203">
        <v>281.31563377863102</v>
      </c>
      <c r="C6" s="204">
        <v>1.2849408162059499</v>
      </c>
      <c r="D6" s="203">
        <f t="shared" si="0"/>
        <v>278.79714977886738</v>
      </c>
      <c r="E6" s="203">
        <f t="shared" si="1"/>
        <v>283.83411777839467</v>
      </c>
      <c r="F6" s="203">
        <v>279.48346339279999</v>
      </c>
      <c r="G6" s="204">
        <v>1.1131809686512599</v>
      </c>
      <c r="H6" s="203">
        <f t="shared" si="2"/>
        <v>277.3016286942435</v>
      </c>
      <c r="I6" s="203">
        <f t="shared" si="3"/>
        <v>281.66529809135648</v>
      </c>
      <c r="J6" s="203">
        <v>280.40106683625697</v>
      </c>
      <c r="K6" s="204">
        <v>0.91226426181071996</v>
      </c>
    </row>
    <row r="7" spans="1:11" ht="9" thickBot="1">
      <c r="A7" s="209" t="s">
        <v>11</v>
      </c>
      <c r="B7" s="205">
        <v>271.52550170034101</v>
      </c>
      <c r="C7" s="210">
        <v>1.04471320795982</v>
      </c>
      <c r="D7" s="205">
        <f t="shared" si="0"/>
        <v>269.47786381273977</v>
      </c>
      <c r="E7" s="205">
        <f t="shared" si="1"/>
        <v>273.57313958794225</v>
      </c>
      <c r="F7" s="205">
        <v>267.38871587678199</v>
      </c>
      <c r="G7" s="210">
        <v>0.93207376191248303</v>
      </c>
      <c r="H7" s="205">
        <f t="shared" si="2"/>
        <v>265.56185130343351</v>
      </c>
      <c r="I7" s="205">
        <f t="shared" si="3"/>
        <v>269.21558045013046</v>
      </c>
      <c r="J7" s="205">
        <v>269.45115339118001</v>
      </c>
      <c r="K7" s="210">
        <v>0.73665373360973996</v>
      </c>
    </row>
    <row r="8" spans="1:11" ht="9" thickBot="1">
      <c r="A8" s="202" t="s">
        <v>12</v>
      </c>
      <c r="B8" s="203">
        <v>274.63311927539399</v>
      </c>
      <c r="C8" s="204">
        <v>0.86017184347615006</v>
      </c>
      <c r="D8" s="203">
        <f t="shared" si="0"/>
        <v>272.94718246218076</v>
      </c>
      <c r="E8" s="203">
        <f t="shared" si="1"/>
        <v>276.31905608860723</v>
      </c>
      <c r="F8" s="203">
        <v>272.33893395637</v>
      </c>
      <c r="G8" s="204">
        <v>0.79142231091551996</v>
      </c>
      <c r="H8" s="203">
        <f t="shared" si="2"/>
        <v>270.78774622697557</v>
      </c>
      <c r="I8" s="203">
        <f t="shared" si="3"/>
        <v>273.89012168576443</v>
      </c>
      <c r="J8" s="203">
        <v>273.48627190805399</v>
      </c>
      <c r="K8" s="204">
        <v>0.56902334985921799</v>
      </c>
    </row>
    <row r="9" spans="1:11" ht="9" thickBot="1">
      <c r="A9" s="209" t="s">
        <v>14</v>
      </c>
      <c r="B9" s="205">
        <v>267.99251836373202</v>
      </c>
      <c r="C9" s="210">
        <v>1.1771975057092601</v>
      </c>
      <c r="D9" s="205">
        <f t="shared" si="0"/>
        <v>265.68521125254188</v>
      </c>
      <c r="E9" s="205">
        <f t="shared" si="1"/>
        <v>270.29982547492216</v>
      </c>
      <c r="F9" s="205">
        <v>269.60033319432699</v>
      </c>
      <c r="G9" s="210">
        <v>0.96828768574517998</v>
      </c>
      <c r="H9" s="205">
        <f t="shared" si="2"/>
        <v>267.70248933026642</v>
      </c>
      <c r="I9" s="205">
        <f t="shared" si="3"/>
        <v>271.49817705838757</v>
      </c>
      <c r="J9" s="205">
        <v>268.83863853437902</v>
      </c>
      <c r="K9" s="210">
        <v>0.75364553108948995</v>
      </c>
    </row>
    <row r="10" spans="1:11" ht="9" thickBot="1">
      <c r="A10" s="202" t="s">
        <v>13</v>
      </c>
      <c r="B10" s="203">
        <v>275.724827521279</v>
      </c>
      <c r="C10" s="204">
        <v>0.75380839464443705</v>
      </c>
      <c r="D10" s="203">
        <f t="shared" si="0"/>
        <v>274.24736306777589</v>
      </c>
      <c r="E10" s="203">
        <f t="shared" si="1"/>
        <v>277.2022919747821</v>
      </c>
      <c r="F10" s="203">
        <v>269.43272167238302</v>
      </c>
      <c r="G10" s="204">
        <v>0.87271619586794802</v>
      </c>
      <c r="H10" s="203">
        <f t="shared" si="2"/>
        <v>267.72219792848182</v>
      </c>
      <c r="I10" s="203">
        <f t="shared" si="3"/>
        <v>271.14324541628423</v>
      </c>
      <c r="J10" s="203">
        <v>272.56276348180199</v>
      </c>
      <c r="K10" s="204">
        <v>0.58452636436994099</v>
      </c>
    </row>
    <row r="11" spans="1:11" ht="9" thickBot="1">
      <c r="A11" s="209" t="s">
        <v>15</v>
      </c>
      <c r="B11" s="205">
        <v>270.57545168210203</v>
      </c>
      <c r="C11" s="210">
        <v>1.03152815900033</v>
      </c>
      <c r="D11" s="205">
        <f t="shared" si="0"/>
        <v>268.55365649046138</v>
      </c>
      <c r="E11" s="205">
        <f t="shared" si="1"/>
        <v>272.59724687374268</v>
      </c>
      <c r="F11" s="205">
        <v>271.00235071427102</v>
      </c>
      <c r="G11" s="210">
        <v>0.79502688153414902</v>
      </c>
      <c r="H11" s="205">
        <f t="shared" si="2"/>
        <v>269.44409802646408</v>
      </c>
      <c r="I11" s="205">
        <f t="shared" si="3"/>
        <v>272.56060340207796</v>
      </c>
      <c r="J11" s="205">
        <v>270.78754309891099</v>
      </c>
      <c r="K11" s="210">
        <v>0.623331390564282</v>
      </c>
    </row>
    <row r="12" spans="1:11" ht="9" thickBot="1">
      <c r="A12" s="202" t="s">
        <v>197</v>
      </c>
      <c r="B12" s="203">
        <v>270.16319897049402</v>
      </c>
      <c r="C12" s="204">
        <v>1.2145924816946001</v>
      </c>
      <c r="D12" s="203">
        <f t="shared" si="0"/>
        <v>267.7825977063726</v>
      </c>
      <c r="E12" s="203">
        <f t="shared" si="1"/>
        <v>272.54380023461545</v>
      </c>
      <c r="F12" s="203">
        <v>269.46587756389403</v>
      </c>
      <c r="G12" s="204">
        <v>1.3261106301100201</v>
      </c>
      <c r="H12" s="203">
        <f t="shared" si="2"/>
        <v>266.86670072887841</v>
      </c>
      <c r="I12" s="203">
        <f t="shared" si="3"/>
        <v>272.06505439890964</v>
      </c>
      <c r="J12" s="203">
        <v>269.806301562101</v>
      </c>
      <c r="K12" s="204">
        <v>1.0460840558735001</v>
      </c>
    </row>
    <row r="13" spans="1:11" ht="9" thickBot="1">
      <c r="A13" s="209" t="s">
        <v>16</v>
      </c>
      <c r="B13" s="205">
        <v>273.468328030723</v>
      </c>
      <c r="C13" s="210">
        <v>0.85890420341388396</v>
      </c>
      <c r="D13" s="205">
        <f t="shared" si="0"/>
        <v>271.78487579203181</v>
      </c>
      <c r="E13" s="205">
        <f t="shared" si="1"/>
        <v>275.15178026941419</v>
      </c>
      <c r="F13" s="205">
        <v>274.22266313934898</v>
      </c>
      <c r="G13" s="210">
        <v>0.82191592010965497</v>
      </c>
      <c r="H13" s="205">
        <f t="shared" si="2"/>
        <v>272.61170793593408</v>
      </c>
      <c r="I13" s="205">
        <f t="shared" si="3"/>
        <v>275.83361834276388</v>
      </c>
      <c r="J13" s="205">
        <v>273.84560112936299</v>
      </c>
      <c r="K13" s="210">
        <v>0.61567033450411102</v>
      </c>
    </row>
    <row r="14" spans="1:11" ht="9" thickBot="1">
      <c r="A14" s="202" t="s">
        <v>17</v>
      </c>
      <c r="B14" s="203">
        <v>254.110408737482</v>
      </c>
      <c r="C14" s="204">
        <v>0.99721948540060301</v>
      </c>
      <c r="D14" s="203">
        <f t="shared" si="0"/>
        <v>252.15585854609682</v>
      </c>
      <c r="E14" s="203">
        <f t="shared" si="1"/>
        <v>256.06495892886721</v>
      </c>
      <c r="F14" s="203">
        <v>249.44696445088499</v>
      </c>
      <c r="G14" s="204">
        <v>1.03785062322722</v>
      </c>
      <c r="H14" s="203">
        <f t="shared" si="2"/>
        <v>247.41277722935965</v>
      </c>
      <c r="I14" s="203">
        <f t="shared" si="3"/>
        <v>251.48115167241033</v>
      </c>
      <c r="J14" s="203">
        <v>251.789834934813</v>
      </c>
      <c r="K14" s="204">
        <v>0.71446329367350903</v>
      </c>
    </row>
    <row r="15" spans="1:11" ht="9" thickBot="1">
      <c r="A15" s="209" t="s">
        <v>18</v>
      </c>
      <c r="B15" s="205">
        <v>275.058207113035</v>
      </c>
      <c r="C15" s="210">
        <v>1.08510251785361</v>
      </c>
      <c r="D15" s="205">
        <f t="shared" si="0"/>
        <v>272.93140617804193</v>
      </c>
      <c r="E15" s="205">
        <f t="shared" si="1"/>
        <v>277.18500804802807</v>
      </c>
      <c r="F15" s="205">
        <v>276.64130572148201</v>
      </c>
      <c r="G15" s="210">
        <v>0.81195615585909897</v>
      </c>
      <c r="H15" s="205">
        <f t="shared" si="2"/>
        <v>275.04987165599817</v>
      </c>
      <c r="I15" s="205">
        <f t="shared" si="3"/>
        <v>278.23273978696585</v>
      </c>
      <c r="J15" s="205">
        <v>275.88403741187699</v>
      </c>
      <c r="K15" s="210">
        <v>0.72173247080007596</v>
      </c>
    </row>
    <row r="16" spans="1:11" ht="9" thickBot="1">
      <c r="A16" s="202" t="s">
        <v>19</v>
      </c>
      <c r="B16" s="203">
        <v>285.959712730582</v>
      </c>
      <c r="C16" s="204">
        <v>1.20943974539206</v>
      </c>
      <c r="D16" s="203">
        <f t="shared" si="0"/>
        <v>283.58921082961353</v>
      </c>
      <c r="E16" s="203">
        <f t="shared" si="1"/>
        <v>288.33021463155046</v>
      </c>
      <c r="F16" s="203">
        <v>289.14987660244901</v>
      </c>
      <c r="G16" s="204">
        <v>0.98702193767384105</v>
      </c>
      <c r="H16" s="203">
        <f t="shared" si="2"/>
        <v>287.2153136046083</v>
      </c>
      <c r="I16" s="203">
        <f t="shared" si="3"/>
        <v>291.08443960028973</v>
      </c>
      <c r="J16" s="203">
        <v>287.54570177025499</v>
      </c>
      <c r="K16" s="204">
        <v>0.66502183578990903</v>
      </c>
    </row>
    <row r="17" spans="1:11" ht="9" thickBot="1">
      <c r="A17" s="209" t="s">
        <v>469</v>
      </c>
      <c r="B17" s="205">
        <v>278.087014853776</v>
      </c>
      <c r="C17" s="210">
        <v>0.96866673053994901</v>
      </c>
      <c r="D17" s="205">
        <f t="shared" si="0"/>
        <v>276.1884280619177</v>
      </c>
      <c r="E17" s="205">
        <f t="shared" si="1"/>
        <v>279.98560164563429</v>
      </c>
      <c r="F17" s="205">
        <v>272.81294415589502</v>
      </c>
      <c r="G17" s="210">
        <v>1.08427693456367</v>
      </c>
      <c r="H17" s="205">
        <f t="shared" si="2"/>
        <v>270.68776136415022</v>
      </c>
      <c r="I17" s="205">
        <f t="shared" si="3"/>
        <v>274.93812694763983</v>
      </c>
      <c r="J17" s="205">
        <v>275.48031879717797</v>
      </c>
      <c r="K17" s="210">
        <v>0.83033356415348303</v>
      </c>
    </row>
    <row r="18" spans="1:11" ht="9" thickBot="1">
      <c r="A18" s="202" t="s">
        <v>505</v>
      </c>
      <c r="B18" s="203">
        <v>262.04686412858399</v>
      </c>
      <c r="C18" s="204">
        <v>0.867349158730509</v>
      </c>
      <c r="D18" s="203">
        <f t="shared" si="0"/>
        <v>260.34685977747222</v>
      </c>
      <c r="E18" s="203">
        <f t="shared" si="1"/>
        <v>263.74686847969576</v>
      </c>
      <c r="F18" s="203">
        <v>262.22720642957597</v>
      </c>
      <c r="G18" s="204">
        <v>0.69383765944277598</v>
      </c>
      <c r="H18" s="203">
        <f t="shared" si="2"/>
        <v>260.86728461706815</v>
      </c>
      <c r="I18" s="203">
        <f t="shared" si="3"/>
        <v>263.58712824208379</v>
      </c>
      <c r="J18" s="203">
        <v>262.13913705940303</v>
      </c>
      <c r="K18" s="204">
        <v>0.591576831718159</v>
      </c>
    </row>
    <row r="19" spans="1:11" ht="9" thickBot="1">
      <c r="A19" s="209" t="s">
        <v>517</v>
      </c>
      <c r="B19" s="205">
        <v>273.89664715984497</v>
      </c>
      <c r="C19" s="210">
        <v>1.3705787916482599</v>
      </c>
      <c r="D19" s="205">
        <f t="shared" si="0"/>
        <v>271.21031272821438</v>
      </c>
      <c r="E19" s="205">
        <f t="shared" si="1"/>
        <v>276.58298159147557</v>
      </c>
      <c r="F19" s="205">
        <v>271.02787887301201</v>
      </c>
      <c r="G19" s="210">
        <v>1.28545407876712</v>
      </c>
      <c r="H19" s="205">
        <f t="shared" si="2"/>
        <v>268.50838887862847</v>
      </c>
      <c r="I19" s="205">
        <f t="shared" si="3"/>
        <v>273.54736886739556</v>
      </c>
      <c r="J19" s="205">
        <v>272.45698904961199</v>
      </c>
      <c r="K19" s="210">
        <v>1.01867191465759</v>
      </c>
    </row>
    <row r="20" spans="1:11" ht="9" thickBot="1">
      <c r="A20" s="202" t="s">
        <v>20</v>
      </c>
      <c r="B20" s="203">
        <v>267.71349639606802</v>
      </c>
      <c r="C20" s="204">
        <v>1.1705574039373401</v>
      </c>
      <c r="D20" s="203">
        <f t="shared" si="0"/>
        <v>265.41920388435085</v>
      </c>
      <c r="E20" s="203">
        <f t="shared" si="1"/>
        <v>270.0077889077852</v>
      </c>
      <c r="F20" s="203">
        <v>265.42544152008202</v>
      </c>
      <c r="G20" s="204">
        <v>1.09697935995834</v>
      </c>
      <c r="H20" s="203">
        <f t="shared" si="2"/>
        <v>263.27536197456368</v>
      </c>
      <c r="I20" s="203">
        <f t="shared" si="3"/>
        <v>267.57552106560036</v>
      </c>
      <c r="J20" s="203">
        <v>266.54482179083999</v>
      </c>
      <c r="K20" s="204">
        <v>0.91653452410718705</v>
      </c>
    </row>
    <row r="21" spans="1:11" ht="9" thickBot="1">
      <c r="A21" s="209" t="s">
        <v>21</v>
      </c>
      <c r="B21" s="205">
        <v>250.35535062614699</v>
      </c>
      <c r="C21" s="210">
        <v>1.5003332046104101</v>
      </c>
      <c r="D21" s="205">
        <f t="shared" si="0"/>
        <v>247.41469754511058</v>
      </c>
      <c r="E21" s="205">
        <f t="shared" si="1"/>
        <v>253.29600370718339</v>
      </c>
      <c r="F21" s="205">
        <v>250.60999462194499</v>
      </c>
      <c r="G21" s="210">
        <v>1.3206899596000301</v>
      </c>
      <c r="H21" s="205">
        <f t="shared" si="2"/>
        <v>248.02144230112893</v>
      </c>
      <c r="I21" s="205">
        <f t="shared" si="3"/>
        <v>253.19854694276106</v>
      </c>
      <c r="J21" s="205">
        <v>250.482664616606</v>
      </c>
      <c r="K21" s="210">
        <v>1.09498601311585</v>
      </c>
    </row>
    <row r="22" spans="1:11" ht="9" thickBot="1">
      <c r="A22" s="202" t="s">
        <v>195</v>
      </c>
      <c r="B22" s="203">
        <v>297.77606034062001</v>
      </c>
      <c r="C22" s="204">
        <v>0.88385493177103702</v>
      </c>
      <c r="D22" s="203">
        <f t="shared" si="0"/>
        <v>296.04370467434876</v>
      </c>
      <c r="E22" s="203">
        <f t="shared" si="1"/>
        <v>299.50841600689125</v>
      </c>
      <c r="F22" s="203">
        <v>294.69169043106098</v>
      </c>
      <c r="G22" s="204">
        <v>1.0071686690797199</v>
      </c>
      <c r="H22" s="203">
        <f t="shared" si="2"/>
        <v>292.71763983966474</v>
      </c>
      <c r="I22" s="203">
        <f t="shared" si="3"/>
        <v>296.66574102245721</v>
      </c>
      <c r="J22" s="203">
        <v>296.24225187608602</v>
      </c>
      <c r="K22" s="204">
        <v>0.68498394880866398</v>
      </c>
    </row>
    <row r="23" spans="1:11" ht="9" thickBot="1">
      <c r="A23" s="209" t="s">
        <v>22</v>
      </c>
      <c r="B23" s="205">
        <v>280.335112815716</v>
      </c>
      <c r="C23" s="210">
        <v>0.96696718245922397</v>
      </c>
      <c r="D23" s="205">
        <f t="shared" si="0"/>
        <v>278.43985713809593</v>
      </c>
      <c r="E23" s="205">
        <f t="shared" si="1"/>
        <v>282.23036849333607</v>
      </c>
      <c r="F23" s="205">
        <v>276.43017452581199</v>
      </c>
      <c r="G23" s="210">
        <v>0.90770351642520097</v>
      </c>
      <c r="H23" s="205">
        <f t="shared" si="2"/>
        <v>274.65107563361858</v>
      </c>
      <c r="I23" s="205">
        <f t="shared" si="3"/>
        <v>278.20927341800541</v>
      </c>
      <c r="J23" s="205">
        <v>278.42520997191701</v>
      </c>
      <c r="K23" s="210">
        <v>0.60757225533296799</v>
      </c>
    </row>
    <row r="24" spans="1:11" ht="9" thickBot="1">
      <c r="A24" s="202" t="s">
        <v>196</v>
      </c>
      <c r="B24" s="203">
        <v>287.05599287807303</v>
      </c>
      <c r="C24" s="204">
        <v>1.0774844440076901</v>
      </c>
      <c r="D24" s="203">
        <f t="shared" si="0"/>
        <v>284.94412336781795</v>
      </c>
      <c r="E24" s="203">
        <f t="shared" si="1"/>
        <v>289.1678623883281</v>
      </c>
      <c r="F24" s="203">
        <v>280.920482527442</v>
      </c>
      <c r="G24" s="204">
        <v>0.94339631841730498</v>
      </c>
      <c r="H24" s="203">
        <f t="shared" si="2"/>
        <v>279.07142574334409</v>
      </c>
      <c r="I24" s="203">
        <f t="shared" si="3"/>
        <v>282.76953931153992</v>
      </c>
      <c r="J24" s="203">
        <v>284.00686738866898</v>
      </c>
      <c r="K24" s="204">
        <v>0.71076877449098197</v>
      </c>
    </row>
    <row r="25" spans="1:11" ht="9" thickBot="1">
      <c r="A25" s="209" t="s">
        <v>24</v>
      </c>
      <c r="B25" s="205">
        <v>263.67776648468799</v>
      </c>
      <c r="C25" s="210">
        <v>0.96633251015615096</v>
      </c>
      <c r="D25" s="205">
        <f t="shared" si="0"/>
        <v>261.78375476478192</v>
      </c>
      <c r="E25" s="205">
        <f t="shared" si="1"/>
        <v>265.57177820459407</v>
      </c>
      <c r="F25" s="205">
        <v>270.083256368636</v>
      </c>
      <c r="G25" s="210">
        <v>0.85941428882553195</v>
      </c>
      <c r="H25" s="205">
        <f t="shared" si="2"/>
        <v>268.39880436253793</v>
      </c>
      <c r="I25" s="205">
        <f t="shared" si="3"/>
        <v>271.76770837473407</v>
      </c>
      <c r="J25" s="205">
        <v>266.903769480157</v>
      </c>
      <c r="K25" s="210">
        <v>0.60350173694800302</v>
      </c>
    </row>
    <row r="26" spans="1:11" ht="9" thickBot="1">
      <c r="A26" s="202" t="s">
        <v>194</v>
      </c>
      <c r="B26" s="203">
        <v>275.67805698445198</v>
      </c>
      <c r="C26" s="204">
        <v>1.25612144428108</v>
      </c>
      <c r="D26" s="203">
        <f t="shared" si="0"/>
        <v>273.21605895366105</v>
      </c>
      <c r="E26" s="203">
        <f t="shared" si="1"/>
        <v>278.14005501524292</v>
      </c>
      <c r="F26" s="203">
        <v>272.31577965630203</v>
      </c>
      <c r="G26" s="204">
        <v>1.29537150827762</v>
      </c>
      <c r="H26" s="203">
        <f t="shared" si="2"/>
        <v>269.7768515000779</v>
      </c>
      <c r="I26" s="203">
        <f t="shared" si="3"/>
        <v>274.85470781252616</v>
      </c>
      <c r="J26" s="203">
        <v>274.01165810002198</v>
      </c>
      <c r="K26" s="204">
        <v>0.98210774037071802</v>
      </c>
    </row>
    <row r="27" spans="1:11" ht="9" thickBot="1">
      <c r="A27" s="209" t="s">
        <v>25</v>
      </c>
      <c r="B27" s="205">
        <v>280.87661758826601</v>
      </c>
      <c r="C27" s="210">
        <v>1.08381199910763</v>
      </c>
      <c r="D27" s="205">
        <f t="shared" si="0"/>
        <v>278.75234607001505</v>
      </c>
      <c r="E27" s="205">
        <f t="shared" si="1"/>
        <v>283.00088910651698</v>
      </c>
      <c r="F27" s="205">
        <v>277.53601908026098</v>
      </c>
      <c r="G27" s="210">
        <v>1.09705234860462</v>
      </c>
      <c r="H27" s="205">
        <f t="shared" si="2"/>
        <v>275.38579647699595</v>
      </c>
      <c r="I27" s="205">
        <f t="shared" si="3"/>
        <v>279.68624168352602</v>
      </c>
      <c r="J27" s="205">
        <v>279.23084386597498</v>
      </c>
      <c r="K27" s="210">
        <v>0.677157172263955</v>
      </c>
    </row>
    <row r="28" spans="1:11" ht="9" thickBot="1">
      <c r="A28" s="211" t="s">
        <v>23</v>
      </c>
      <c r="B28" s="212">
        <v>273.74369559977299</v>
      </c>
      <c r="C28" s="213">
        <v>0.23216876823521501</v>
      </c>
      <c r="D28" s="212">
        <f t="shared" si="0"/>
        <v>273.28864481403195</v>
      </c>
      <c r="E28" s="212">
        <f t="shared" si="1"/>
        <v>274.19874638551403</v>
      </c>
      <c r="F28" s="212">
        <v>271.81220896129298</v>
      </c>
      <c r="G28" s="213">
        <v>0.21940515587706799</v>
      </c>
      <c r="H28" s="212">
        <f t="shared" si="2"/>
        <v>271.38217485577394</v>
      </c>
      <c r="I28" s="212">
        <f t="shared" si="3"/>
        <v>272.24224306681202</v>
      </c>
      <c r="J28" s="212">
        <v>272.78605343370799</v>
      </c>
      <c r="K28" s="213">
        <v>0.16677091052002499</v>
      </c>
    </row>
    <row r="29" spans="1:11" ht="9" thickBot="1">
      <c r="A29" s="214" t="s">
        <v>26</v>
      </c>
      <c r="B29" s="215">
        <v>271.20034522685899</v>
      </c>
      <c r="C29" s="216">
        <v>0.27163397340670897</v>
      </c>
      <c r="D29" s="215">
        <f t="shared" si="0"/>
        <v>270.66794263898186</v>
      </c>
      <c r="E29" s="215">
        <f t="shared" si="1"/>
        <v>271.73274781473611</v>
      </c>
      <c r="F29" s="215">
        <v>269.860356988261</v>
      </c>
      <c r="G29" s="216">
        <v>0.24965468046779901</v>
      </c>
      <c r="H29" s="215">
        <f t="shared" si="2"/>
        <v>269.37103381454409</v>
      </c>
      <c r="I29" s="215">
        <f t="shared" si="3"/>
        <v>270.34968016197791</v>
      </c>
      <c r="J29" s="215">
        <v>270.54000000000002</v>
      </c>
      <c r="K29" s="216">
        <v>0.192</v>
      </c>
    </row>
    <row r="30" spans="1:11" s="308" customFormat="1">
      <c r="A30" s="304"/>
      <c r="B30" s="305"/>
      <c r="C30" s="306"/>
      <c r="D30" s="307"/>
      <c r="E30" s="307"/>
      <c r="F30" s="305"/>
      <c r="G30" s="306"/>
      <c r="H30" s="307"/>
      <c r="I30" s="307"/>
      <c r="J30" s="305"/>
      <c r="K30" s="306"/>
    </row>
    <row r="31" spans="1:11" s="308" customFormat="1">
      <c r="A31" s="304"/>
      <c r="B31" s="305"/>
      <c r="C31" s="306"/>
      <c r="D31" s="307"/>
      <c r="E31" s="307"/>
      <c r="F31" s="305"/>
      <c r="G31" s="306"/>
      <c r="H31" s="307"/>
      <c r="I31" s="307"/>
      <c r="J31" s="305"/>
      <c r="K31" s="306"/>
    </row>
    <row r="32" spans="1:11" s="308" customFormat="1" ht="14.4">
      <c r="A32" s="960" t="s">
        <v>53</v>
      </c>
      <c r="B32" s="305"/>
      <c r="C32" s="306"/>
      <c r="D32" s="307"/>
      <c r="E32" s="307"/>
      <c r="F32" s="305"/>
      <c r="G32" s="306"/>
      <c r="H32" s="307"/>
      <c r="I32" s="307"/>
      <c r="J32" s="305"/>
      <c r="K32" s="306"/>
    </row>
    <row r="33" spans="1:11" ht="9" thickBot="1"/>
    <row r="34" spans="1:11" s="309" customFormat="1" ht="15" customHeight="1" thickBot="1">
      <c r="A34" s="1028"/>
      <c r="B34" s="1028" t="s">
        <v>203</v>
      </c>
      <c r="C34" s="1028" t="s">
        <v>31</v>
      </c>
      <c r="D34" s="1030" t="s">
        <v>30</v>
      </c>
      <c r="E34" s="1031"/>
      <c r="F34" s="1028" t="s">
        <v>202</v>
      </c>
      <c r="G34" s="1028" t="s">
        <v>31</v>
      </c>
      <c r="H34" s="1030" t="s">
        <v>30</v>
      </c>
      <c r="I34" s="1031"/>
      <c r="J34" s="1028" t="s">
        <v>29</v>
      </c>
      <c r="K34" s="1028" t="s">
        <v>28</v>
      </c>
    </row>
    <row r="35" spans="1:11" s="309" customFormat="1" ht="17.399999999999999" thickBot="1">
      <c r="A35" s="1029"/>
      <c r="B35" s="1029"/>
      <c r="C35" s="1029"/>
      <c r="D35" s="201" t="s">
        <v>7</v>
      </c>
      <c r="E35" s="201" t="s">
        <v>8</v>
      </c>
      <c r="F35" s="1029"/>
      <c r="G35" s="1029"/>
      <c r="H35" s="201" t="s">
        <v>7</v>
      </c>
      <c r="I35" s="201" t="s">
        <v>8</v>
      </c>
      <c r="J35" s="1029"/>
      <c r="K35" s="1029"/>
    </row>
    <row r="36" spans="1:11" ht="9" thickBot="1">
      <c r="A36" s="209" t="s">
        <v>10</v>
      </c>
      <c r="B36" s="205">
        <v>280.28263499950702</v>
      </c>
      <c r="C36" s="210">
        <v>1.31269475091638</v>
      </c>
      <c r="D36" s="205">
        <f t="shared" ref="D36:D60" si="4">B36-C36*1.96</f>
        <v>277.7097532877109</v>
      </c>
      <c r="E36" s="205">
        <f t="shared" ref="E36:E60" si="5">B36+C36*1.96</f>
        <v>282.85551671130315</v>
      </c>
      <c r="F36" s="205">
        <v>262.99184208712302</v>
      </c>
      <c r="G36" s="210">
        <v>1.3247833314327</v>
      </c>
      <c r="H36" s="205">
        <f t="shared" ref="H36:H60" si="6">F36-G36*1.96</f>
        <v>260.39526675751495</v>
      </c>
      <c r="I36" s="205">
        <f t="shared" ref="I36:I60" si="7">F36+G36*1.96</f>
        <v>265.58841741673109</v>
      </c>
      <c r="J36" s="205">
        <v>271.72516670482099</v>
      </c>
      <c r="K36" s="210">
        <v>0.99532759300686002</v>
      </c>
    </row>
    <row r="37" spans="1:11" ht="9" thickBot="1">
      <c r="A37" s="202" t="s">
        <v>9</v>
      </c>
      <c r="B37" s="203">
        <v>274.47268132603199</v>
      </c>
      <c r="C37" s="204">
        <v>1.4241596113909101</v>
      </c>
      <c r="D37" s="203">
        <f t="shared" si="4"/>
        <v>271.6813284877058</v>
      </c>
      <c r="E37" s="203">
        <f t="shared" si="5"/>
        <v>277.26403416435818</v>
      </c>
      <c r="F37" s="203">
        <v>260.76967794983199</v>
      </c>
      <c r="G37" s="204">
        <v>1.20340145511677</v>
      </c>
      <c r="H37" s="203">
        <f t="shared" si="6"/>
        <v>258.41101109780311</v>
      </c>
      <c r="I37" s="203">
        <f t="shared" si="7"/>
        <v>263.12834480186086</v>
      </c>
      <c r="J37" s="203">
        <v>267.63253480034001</v>
      </c>
      <c r="K37" s="204">
        <v>0.94910006587576001</v>
      </c>
    </row>
    <row r="38" spans="1:11" ht="9" thickBot="1">
      <c r="A38" s="209" t="s">
        <v>11</v>
      </c>
      <c r="B38" s="205">
        <v>281.655466163992</v>
      </c>
      <c r="C38" s="210">
        <v>1.20436381706442</v>
      </c>
      <c r="D38" s="205">
        <f t="shared" si="4"/>
        <v>279.29491308254575</v>
      </c>
      <c r="E38" s="205">
        <f t="shared" si="5"/>
        <v>284.01601924543826</v>
      </c>
      <c r="F38" s="205">
        <v>268.47058131749702</v>
      </c>
      <c r="G38" s="210">
        <v>1.13909419697068</v>
      </c>
      <c r="H38" s="205">
        <f t="shared" si="6"/>
        <v>266.23795669143448</v>
      </c>
      <c r="I38" s="205">
        <f t="shared" si="7"/>
        <v>270.70320594355957</v>
      </c>
      <c r="J38" s="205">
        <v>275.04404252391402</v>
      </c>
      <c r="K38" s="210">
        <v>0.88350576867048103</v>
      </c>
    </row>
    <row r="39" spans="1:11" ht="9" thickBot="1">
      <c r="A39" s="202" t="s">
        <v>12</v>
      </c>
      <c r="B39" s="203">
        <v>272.74849699727503</v>
      </c>
      <c r="C39" s="204">
        <v>0.89856037346930595</v>
      </c>
      <c r="D39" s="203">
        <f t="shared" si="4"/>
        <v>270.98731866527521</v>
      </c>
      <c r="E39" s="203">
        <f t="shared" si="5"/>
        <v>274.50967532927484</v>
      </c>
      <c r="F39" s="203">
        <v>258.17210978128202</v>
      </c>
      <c r="G39" s="204">
        <v>0.94736909168683303</v>
      </c>
      <c r="H39" s="203">
        <f t="shared" si="6"/>
        <v>256.31526636157582</v>
      </c>
      <c r="I39" s="203">
        <f t="shared" si="7"/>
        <v>260.02895320098821</v>
      </c>
      <c r="J39" s="203">
        <v>265.46186188311702</v>
      </c>
      <c r="K39" s="204">
        <v>0.707291333670795</v>
      </c>
    </row>
    <row r="40" spans="1:11" ht="9" thickBot="1">
      <c r="A40" s="209" t="s">
        <v>14</v>
      </c>
      <c r="B40" s="205">
        <v>268.460878056811</v>
      </c>
      <c r="C40" s="210">
        <v>1.12596501663319</v>
      </c>
      <c r="D40" s="205">
        <f t="shared" si="4"/>
        <v>266.25398662420997</v>
      </c>
      <c r="E40" s="205">
        <f t="shared" si="5"/>
        <v>270.66776948941202</v>
      </c>
      <c r="F40" s="205">
        <v>261.186628101569</v>
      </c>
      <c r="G40" s="210">
        <v>1.16643883973672</v>
      </c>
      <c r="H40" s="205">
        <f t="shared" si="6"/>
        <v>258.90040797568503</v>
      </c>
      <c r="I40" s="205">
        <f t="shared" si="7"/>
        <v>263.47284822745297</v>
      </c>
      <c r="J40" s="205">
        <v>264.632769560523</v>
      </c>
      <c r="K40" s="210">
        <v>0.78917457816131797</v>
      </c>
    </row>
    <row r="41" spans="1:11" ht="9" thickBot="1">
      <c r="A41" s="202" t="s">
        <v>13</v>
      </c>
      <c r="B41" s="203">
        <v>268.55581650517701</v>
      </c>
      <c r="C41" s="204">
        <v>0.89681594616896698</v>
      </c>
      <c r="D41" s="203">
        <f t="shared" si="4"/>
        <v>266.79805725068582</v>
      </c>
      <c r="E41" s="203">
        <f t="shared" si="5"/>
        <v>270.3135757596682</v>
      </c>
      <c r="F41" s="203">
        <v>258.268892539322</v>
      </c>
      <c r="G41" s="204">
        <v>0.99383030288350305</v>
      </c>
      <c r="H41" s="203">
        <f t="shared" si="6"/>
        <v>256.32098514567031</v>
      </c>
      <c r="I41" s="203">
        <f t="shared" si="7"/>
        <v>260.21679993297369</v>
      </c>
      <c r="J41" s="203">
        <v>263.38617805178399</v>
      </c>
      <c r="K41" s="204">
        <v>0.68957477880338003</v>
      </c>
    </row>
    <row r="42" spans="1:11" ht="9" thickBot="1">
      <c r="A42" s="209" t="s">
        <v>15</v>
      </c>
      <c r="B42" s="205">
        <v>283.39892443554299</v>
      </c>
      <c r="C42" s="210">
        <v>1.1966430446996701</v>
      </c>
      <c r="D42" s="205">
        <f t="shared" si="4"/>
        <v>281.05350406793167</v>
      </c>
      <c r="E42" s="205">
        <f t="shared" si="5"/>
        <v>285.74434480315432</v>
      </c>
      <c r="F42" s="205">
        <v>273.09226451014001</v>
      </c>
      <c r="G42" s="210">
        <v>0.94920635447421597</v>
      </c>
      <c r="H42" s="205">
        <f t="shared" si="6"/>
        <v>271.23182005537058</v>
      </c>
      <c r="I42" s="205">
        <f t="shared" si="7"/>
        <v>274.95270896490945</v>
      </c>
      <c r="J42" s="205">
        <v>278.27838318006502</v>
      </c>
      <c r="K42" s="210">
        <v>0.72754126687730203</v>
      </c>
    </row>
    <row r="43" spans="1:11" ht="9" thickBot="1">
      <c r="A43" s="202" t="s">
        <v>197</v>
      </c>
      <c r="B43" s="203">
        <v>260.048447116462</v>
      </c>
      <c r="C43" s="204">
        <v>1.2723372731611</v>
      </c>
      <c r="D43" s="203">
        <f t="shared" si="4"/>
        <v>257.55466606106626</v>
      </c>
      <c r="E43" s="203">
        <f t="shared" si="5"/>
        <v>262.54222817185774</v>
      </c>
      <c r="F43" s="203">
        <v>245.95624123973599</v>
      </c>
      <c r="G43" s="204">
        <v>1.4586295852489499</v>
      </c>
      <c r="H43" s="203">
        <f t="shared" si="6"/>
        <v>243.09732725264806</v>
      </c>
      <c r="I43" s="203">
        <f t="shared" si="7"/>
        <v>248.81515522682392</v>
      </c>
      <c r="J43" s="203">
        <v>252.835888161089</v>
      </c>
      <c r="K43" s="204">
        <v>1.16635835192371</v>
      </c>
    </row>
    <row r="44" spans="1:11" ht="9" thickBot="1">
      <c r="A44" s="209" t="s">
        <v>16</v>
      </c>
      <c r="B44" s="205">
        <v>276.99956705654802</v>
      </c>
      <c r="C44" s="210">
        <v>1.0834741883055701</v>
      </c>
      <c r="D44" s="205">
        <f t="shared" si="4"/>
        <v>274.87595764746908</v>
      </c>
      <c r="E44" s="205">
        <f t="shared" si="5"/>
        <v>279.12317646562695</v>
      </c>
      <c r="F44" s="205">
        <v>274.61628296811301</v>
      </c>
      <c r="G44" s="210">
        <v>0.97212054609757703</v>
      </c>
      <c r="H44" s="205">
        <f t="shared" si="6"/>
        <v>272.71092669776175</v>
      </c>
      <c r="I44" s="205">
        <f t="shared" si="7"/>
        <v>276.52163923846427</v>
      </c>
      <c r="J44" s="205">
        <v>275.80759155030199</v>
      </c>
      <c r="K44" s="210">
        <v>0.79204307629038595</v>
      </c>
    </row>
    <row r="45" spans="1:11" ht="9" thickBot="1">
      <c r="A45" s="202" t="s">
        <v>17</v>
      </c>
      <c r="B45" s="203">
        <v>252.04425551721101</v>
      </c>
      <c r="C45" s="204">
        <v>0.98679469988487301</v>
      </c>
      <c r="D45" s="203">
        <f t="shared" si="4"/>
        <v>250.11013790543666</v>
      </c>
      <c r="E45" s="203">
        <f t="shared" si="5"/>
        <v>253.97837312898537</v>
      </c>
      <c r="F45" s="203">
        <v>239.539423450024</v>
      </c>
      <c r="G45" s="204">
        <v>0.95451380013140696</v>
      </c>
      <c r="H45" s="203">
        <f t="shared" si="6"/>
        <v>237.66857640176644</v>
      </c>
      <c r="I45" s="203">
        <f t="shared" si="7"/>
        <v>241.41027049828156</v>
      </c>
      <c r="J45" s="203">
        <v>245.82173329575301</v>
      </c>
      <c r="K45" s="204">
        <v>0.62358798045113595</v>
      </c>
    </row>
    <row r="46" spans="1:11" ht="9" thickBot="1">
      <c r="A46" s="209" t="s">
        <v>18</v>
      </c>
      <c r="B46" s="205">
        <v>276.24313700170001</v>
      </c>
      <c r="C46" s="210">
        <v>0.86476040236505902</v>
      </c>
      <c r="D46" s="205">
        <f t="shared" si="4"/>
        <v>274.54820661306451</v>
      </c>
      <c r="E46" s="205">
        <f t="shared" si="5"/>
        <v>277.9380673903355</v>
      </c>
      <c r="F46" s="205">
        <v>270.25515280372798</v>
      </c>
      <c r="G46" s="210">
        <v>0.79814664197194796</v>
      </c>
      <c r="H46" s="205">
        <f t="shared" si="6"/>
        <v>268.69078538546296</v>
      </c>
      <c r="I46" s="205">
        <f t="shared" si="7"/>
        <v>271.819520221993</v>
      </c>
      <c r="J46" s="205">
        <v>273.11947890909198</v>
      </c>
      <c r="K46" s="210">
        <v>0.52806820838747504</v>
      </c>
    </row>
    <row r="47" spans="1:11" ht="9" thickBot="1">
      <c r="A47" s="202" t="s">
        <v>19</v>
      </c>
      <c r="B47" s="203">
        <v>287.28973532117999</v>
      </c>
      <c r="C47" s="204">
        <v>1.20109959119581</v>
      </c>
      <c r="D47" s="203">
        <f t="shared" si="4"/>
        <v>284.93558012243619</v>
      </c>
      <c r="E47" s="203">
        <f t="shared" si="5"/>
        <v>289.64389051992379</v>
      </c>
      <c r="F47" s="203">
        <v>277.10542720010301</v>
      </c>
      <c r="G47" s="204">
        <v>1.00201985753928</v>
      </c>
      <c r="H47" s="203">
        <f t="shared" si="6"/>
        <v>275.14146827932603</v>
      </c>
      <c r="I47" s="203">
        <f t="shared" si="7"/>
        <v>279.06938612087998</v>
      </c>
      <c r="J47" s="203">
        <v>282.22660950525699</v>
      </c>
      <c r="K47" s="204">
        <v>0.70468825377397504</v>
      </c>
    </row>
    <row r="48" spans="1:11" ht="9" thickBot="1">
      <c r="A48" s="209" t="s">
        <v>469</v>
      </c>
      <c r="B48" s="205">
        <v>288.30876936409601</v>
      </c>
      <c r="C48" s="210">
        <v>1.1387555919716399</v>
      </c>
      <c r="D48" s="205">
        <f t="shared" si="4"/>
        <v>286.07680840383159</v>
      </c>
      <c r="E48" s="205">
        <f t="shared" si="5"/>
        <v>290.54073032436042</v>
      </c>
      <c r="F48" s="205">
        <v>272.27915983642902</v>
      </c>
      <c r="G48" s="210">
        <v>1.1501182045063001</v>
      </c>
      <c r="H48" s="205">
        <f t="shared" si="6"/>
        <v>270.02492815559668</v>
      </c>
      <c r="I48" s="205">
        <f t="shared" si="7"/>
        <v>274.53339151726135</v>
      </c>
      <c r="J48" s="205">
        <v>280.38617553891902</v>
      </c>
      <c r="K48" s="210">
        <v>0.82894843568982901</v>
      </c>
    </row>
    <row r="49" spans="1:11" ht="9" thickBot="1">
      <c r="A49" s="202" t="s">
        <v>505</v>
      </c>
      <c r="B49" s="203">
        <v>259.71599600200398</v>
      </c>
      <c r="C49" s="204">
        <v>0.88109563545788705</v>
      </c>
      <c r="D49" s="203">
        <f t="shared" si="4"/>
        <v>257.98904855650653</v>
      </c>
      <c r="E49" s="203">
        <f t="shared" si="5"/>
        <v>261.44294344750142</v>
      </c>
      <c r="F49" s="203">
        <v>248.91965644552701</v>
      </c>
      <c r="G49" s="204">
        <v>0.886553136692245</v>
      </c>
      <c r="H49" s="203">
        <f t="shared" si="6"/>
        <v>247.18201229761021</v>
      </c>
      <c r="I49" s="203">
        <f t="shared" si="7"/>
        <v>250.65730059344381</v>
      </c>
      <c r="J49" s="203">
        <v>254.192001423297</v>
      </c>
      <c r="K49" s="204">
        <v>0.60861803396563696</v>
      </c>
    </row>
    <row r="50" spans="1:11" ht="9" thickBot="1">
      <c r="A50" s="209" t="s">
        <v>517</v>
      </c>
      <c r="B50" s="205">
        <v>268.88259843017102</v>
      </c>
      <c r="C50" s="210">
        <v>1.3894470750474699</v>
      </c>
      <c r="D50" s="205">
        <f t="shared" si="4"/>
        <v>266.15928216307799</v>
      </c>
      <c r="E50" s="205">
        <f t="shared" si="5"/>
        <v>271.60591469726404</v>
      </c>
      <c r="F50" s="205">
        <v>254.621520621576</v>
      </c>
      <c r="G50" s="210">
        <v>1.42285748293037</v>
      </c>
      <c r="H50" s="205">
        <f t="shared" si="6"/>
        <v>251.83271995503247</v>
      </c>
      <c r="I50" s="205">
        <f t="shared" si="7"/>
        <v>257.41032128811952</v>
      </c>
      <c r="J50" s="205">
        <v>261.72584184511197</v>
      </c>
      <c r="K50" s="210">
        <v>1.0674067529823901</v>
      </c>
    </row>
    <row r="51" spans="1:11" ht="9" thickBot="1">
      <c r="A51" s="202" t="s">
        <v>20</v>
      </c>
      <c r="B51" s="203">
        <v>261.67933616341401</v>
      </c>
      <c r="C51" s="204">
        <v>1.28771461694171</v>
      </c>
      <c r="D51" s="203">
        <f t="shared" si="4"/>
        <v>259.15541551420824</v>
      </c>
      <c r="E51" s="203">
        <f t="shared" si="5"/>
        <v>264.20325681261977</v>
      </c>
      <c r="F51" s="203">
        <v>249.758314236237</v>
      </c>
      <c r="G51" s="204">
        <v>1.3290798356836799</v>
      </c>
      <c r="H51" s="203">
        <f t="shared" si="6"/>
        <v>247.15331775829699</v>
      </c>
      <c r="I51" s="203">
        <f t="shared" si="7"/>
        <v>252.363310714177</v>
      </c>
      <c r="J51" s="203">
        <v>255.59041070062599</v>
      </c>
      <c r="K51" s="204">
        <v>1.0218107590843599</v>
      </c>
    </row>
    <row r="52" spans="1:11" ht="9" thickBot="1">
      <c r="A52" s="209" t="s">
        <v>21</v>
      </c>
      <c r="B52" s="205">
        <v>252.49615250490999</v>
      </c>
      <c r="C52" s="210">
        <v>1.3923316873379701</v>
      </c>
      <c r="D52" s="205">
        <f t="shared" si="4"/>
        <v>249.76718239772757</v>
      </c>
      <c r="E52" s="205">
        <f t="shared" si="5"/>
        <v>255.22512261209241</v>
      </c>
      <c r="F52" s="205">
        <v>241.76101257371599</v>
      </c>
      <c r="G52" s="210">
        <v>1.3776353441476401</v>
      </c>
      <c r="H52" s="205">
        <f t="shared" si="6"/>
        <v>239.06084729918661</v>
      </c>
      <c r="I52" s="205">
        <f t="shared" si="7"/>
        <v>244.46117784824537</v>
      </c>
      <c r="J52" s="205">
        <v>247.12892011251901</v>
      </c>
      <c r="K52" s="210">
        <v>1.0643833452673099</v>
      </c>
    </row>
    <row r="53" spans="1:11" ht="9" thickBot="1">
      <c r="A53" s="202" t="s">
        <v>195</v>
      </c>
      <c r="B53" s="203">
        <v>294.29415616810599</v>
      </c>
      <c r="C53" s="204">
        <v>1.1256183487906899</v>
      </c>
      <c r="D53" s="203">
        <f t="shared" si="4"/>
        <v>292.08794420447623</v>
      </c>
      <c r="E53" s="203">
        <f t="shared" si="5"/>
        <v>296.50036813173574</v>
      </c>
      <c r="F53" s="203">
        <v>281.97968336027998</v>
      </c>
      <c r="G53" s="204">
        <v>1.0631778956565501</v>
      </c>
      <c r="H53" s="203">
        <f t="shared" si="6"/>
        <v>279.89585468479316</v>
      </c>
      <c r="I53" s="203">
        <f t="shared" si="7"/>
        <v>284.06351203576679</v>
      </c>
      <c r="J53" s="203">
        <v>288.17036324353302</v>
      </c>
      <c r="K53" s="204">
        <v>0.74403690886443996</v>
      </c>
    </row>
    <row r="54" spans="1:11" ht="9" thickBot="1">
      <c r="A54" s="209" t="s">
        <v>22</v>
      </c>
      <c r="B54" s="205">
        <v>285.55450960075802</v>
      </c>
      <c r="C54" s="210">
        <v>1.1697533214753999</v>
      </c>
      <c r="D54" s="205">
        <f t="shared" si="4"/>
        <v>283.26179309066623</v>
      </c>
      <c r="E54" s="205">
        <f t="shared" si="5"/>
        <v>287.84722611084982</v>
      </c>
      <c r="F54" s="205">
        <v>270.71776946604803</v>
      </c>
      <c r="G54" s="210">
        <v>1.0730222663692599</v>
      </c>
      <c r="H54" s="205">
        <f t="shared" si="6"/>
        <v>268.61464582396428</v>
      </c>
      <c r="I54" s="205">
        <f t="shared" si="7"/>
        <v>272.82089310813177</v>
      </c>
      <c r="J54" s="205">
        <v>278.29786940000002</v>
      </c>
      <c r="K54" s="210">
        <v>0.78812024421842297</v>
      </c>
    </row>
    <row r="55" spans="1:11" ht="9" thickBot="1">
      <c r="A55" s="202" t="s">
        <v>196</v>
      </c>
      <c r="B55" s="203">
        <v>288.67793820456501</v>
      </c>
      <c r="C55" s="204">
        <v>1.0920175019554399</v>
      </c>
      <c r="D55" s="203">
        <f t="shared" si="4"/>
        <v>286.53758390073233</v>
      </c>
      <c r="E55" s="203">
        <f t="shared" si="5"/>
        <v>290.81829250839769</v>
      </c>
      <c r="F55" s="203">
        <v>271.93872585069499</v>
      </c>
      <c r="G55" s="204">
        <v>0.97374727717972998</v>
      </c>
      <c r="H55" s="203">
        <f t="shared" si="6"/>
        <v>270.03018118742273</v>
      </c>
      <c r="I55" s="203">
        <f t="shared" si="7"/>
        <v>273.84727051396726</v>
      </c>
      <c r="J55" s="203">
        <v>280.34607972970201</v>
      </c>
      <c r="K55" s="204">
        <v>0.71395972158602805</v>
      </c>
    </row>
    <row r="56" spans="1:11" ht="9" thickBot="1">
      <c r="A56" s="209" t="s">
        <v>24</v>
      </c>
      <c r="B56" s="205">
        <v>260.744577553093</v>
      </c>
      <c r="C56" s="210">
        <v>1.23444070866077</v>
      </c>
      <c r="D56" s="205">
        <f t="shared" si="4"/>
        <v>258.32507376411786</v>
      </c>
      <c r="E56" s="205">
        <f t="shared" si="5"/>
        <v>263.16408134206813</v>
      </c>
      <c r="F56" s="205">
        <v>258.82813124051899</v>
      </c>
      <c r="G56" s="210">
        <v>0.89548607681111503</v>
      </c>
      <c r="H56" s="205">
        <f t="shared" si="6"/>
        <v>257.07297852996919</v>
      </c>
      <c r="I56" s="205">
        <f t="shared" si="7"/>
        <v>260.58328395106878</v>
      </c>
      <c r="J56" s="205">
        <v>259.76887992468801</v>
      </c>
      <c r="K56" s="210">
        <v>0.82444456686104794</v>
      </c>
    </row>
    <row r="57" spans="1:11" ht="9" thickBot="1">
      <c r="A57" s="202" t="s">
        <v>194</v>
      </c>
      <c r="B57" s="203">
        <v>280.19780402228798</v>
      </c>
      <c r="C57" s="204">
        <v>1.35631794329038</v>
      </c>
      <c r="D57" s="203">
        <f t="shared" si="4"/>
        <v>277.53942085343886</v>
      </c>
      <c r="E57" s="203">
        <f t="shared" si="5"/>
        <v>282.85618719113711</v>
      </c>
      <c r="F57" s="203">
        <v>271.19087855846197</v>
      </c>
      <c r="G57" s="204">
        <v>1.30084971968027</v>
      </c>
      <c r="H57" s="203">
        <f t="shared" si="6"/>
        <v>268.64121310788863</v>
      </c>
      <c r="I57" s="203">
        <f t="shared" si="7"/>
        <v>273.74054400903532</v>
      </c>
      <c r="J57" s="203">
        <v>275.73382646177998</v>
      </c>
      <c r="K57" s="204">
        <v>0.92939217192709001</v>
      </c>
    </row>
    <row r="58" spans="1:11" ht="9" thickBot="1">
      <c r="A58" s="209" t="s">
        <v>25</v>
      </c>
      <c r="B58" s="205">
        <v>285.73158510516498</v>
      </c>
      <c r="C58" s="210">
        <v>1.30777935730535</v>
      </c>
      <c r="D58" s="205">
        <f t="shared" si="4"/>
        <v>283.16833756484647</v>
      </c>
      <c r="E58" s="205">
        <f t="shared" si="5"/>
        <v>288.2948326454835</v>
      </c>
      <c r="F58" s="205">
        <v>272.17420302928201</v>
      </c>
      <c r="G58" s="210">
        <v>0.98270593898371406</v>
      </c>
      <c r="H58" s="205">
        <f t="shared" si="6"/>
        <v>270.24809938887392</v>
      </c>
      <c r="I58" s="205">
        <f t="shared" si="7"/>
        <v>274.1003066696901</v>
      </c>
      <c r="J58" s="205">
        <v>279.05242772960003</v>
      </c>
      <c r="K58" s="210">
        <v>0.81824889796442501</v>
      </c>
    </row>
    <row r="59" spans="1:11" ht="9" thickBot="1">
      <c r="A59" s="211" t="s">
        <v>23</v>
      </c>
      <c r="B59" s="212">
        <v>274.54581033197701</v>
      </c>
      <c r="C59" s="213">
        <v>0.25188245682155702</v>
      </c>
      <c r="D59" s="212">
        <f t="shared" si="4"/>
        <v>274.05212071660674</v>
      </c>
      <c r="E59" s="212">
        <f t="shared" si="5"/>
        <v>275.03949994734728</v>
      </c>
      <c r="F59" s="212">
        <v>262.88213413934898</v>
      </c>
      <c r="G59" s="213">
        <v>0.237927893529818</v>
      </c>
      <c r="H59" s="212">
        <f t="shared" si="6"/>
        <v>262.41579546803052</v>
      </c>
      <c r="I59" s="212">
        <f t="shared" si="7"/>
        <v>263.34847281066743</v>
      </c>
      <c r="J59" s="212">
        <v>268.71510293978702</v>
      </c>
      <c r="K59" s="213">
        <v>0.17953440265621201</v>
      </c>
    </row>
    <row r="60" spans="1:11" ht="9" thickBot="1">
      <c r="A60" s="214" t="s">
        <v>26</v>
      </c>
      <c r="B60" s="215">
        <v>273.693799861559</v>
      </c>
      <c r="C60" s="216">
        <v>0.28866094064691</v>
      </c>
      <c r="D60" s="215">
        <f t="shared" si="4"/>
        <v>273.12802441789108</v>
      </c>
      <c r="E60" s="215">
        <f t="shared" si="5"/>
        <v>274.25957530522692</v>
      </c>
      <c r="F60" s="215">
        <v>262.86642381357302</v>
      </c>
      <c r="G60" s="216">
        <v>0.26967210442412698</v>
      </c>
      <c r="H60" s="215">
        <f t="shared" si="6"/>
        <v>262.33786648890174</v>
      </c>
      <c r="I60" s="215">
        <f t="shared" si="7"/>
        <v>263.3949811382443</v>
      </c>
      <c r="J60" s="215">
        <v>268.27</v>
      </c>
      <c r="K60" s="216">
        <v>0.20200000000000001</v>
      </c>
    </row>
  </sheetData>
  <sortState ref="A33:N55">
    <sortCondition ref="A33"/>
  </sortState>
  <mergeCells count="18">
    <mergeCell ref="K3:K4"/>
    <mergeCell ref="H34:I34"/>
    <mergeCell ref="D34:E34"/>
    <mergeCell ref="B34:B35"/>
    <mergeCell ref="C34:C35"/>
    <mergeCell ref="F34:F35"/>
    <mergeCell ref="G34:G35"/>
    <mergeCell ref="J34:J35"/>
    <mergeCell ref="K34:K35"/>
    <mergeCell ref="J3:J4"/>
    <mergeCell ref="A3:A4"/>
    <mergeCell ref="A34:A35"/>
    <mergeCell ref="D3:E3"/>
    <mergeCell ref="H3:I3"/>
    <mergeCell ref="B3:B4"/>
    <mergeCell ref="C3:C4"/>
    <mergeCell ref="F3:F4"/>
    <mergeCell ref="G3: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Tabla 3.1 </vt:lpstr>
      <vt:lpstr>Tabla 3.2 L y M</vt:lpstr>
      <vt:lpstr>Tabla 3.3 L y M</vt:lpstr>
      <vt:lpstr>Tabla diferencias punt L y M</vt:lpstr>
      <vt:lpstr>Tabla 3.4 L y M</vt:lpstr>
      <vt:lpstr>Tabla 3.5 LyM</vt:lpstr>
      <vt:lpstr>Tabla 3.6 L y N</vt:lpstr>
      <vt:lpstr>Tabla 3.7</vt:lpstr>
      <vt:lpstr>Tabla 3.8 L y M</vt:lpstr>
      <vt:lpstr>Tabla 3.9 L y M</vt:lpstr>
      <vt:lpstr>Tabla 3.8 dif L y M</vt:lpstr>
      <vt:lpstr>3.10 L y M</vt:lpstr>
      <vt:lpstr>Tabla 3.11 L y M</vt:lpstr>
      <vt:lpstr>Tabla 3.12a L y M</vt:lpstr>
      <vt:lpstr>Tabla 3.12b L y M</vt:lpstr>
      <vt:lpstr>Tabla 3.13a L y M</vt:lpstr>
      <vt:lpstr>Tabla 3.13b L yM</vt:lpstr>
      <vt:lpstr>3.14.c Lit </vt:lpstr>
      <vt:lpstr>3.14.c num</vt:lpstr>
      <vt:lpstr>Tabla 3.15 L y M</vt:lpstr>
      <vt:lpstr>Tabla 3.16 L y M</vt:lpstr>
      <vt:lpstr>Tabla 3.17 L y M</vt:lpstr>
      <vt:lpstr>Tabla 3.18 L y M </vt:lpstr>
      <vt:lpstr>Tabla 3.19 L y M</vt:lpstr>
      <vt:lpstr>Tabla 3.20 L y M</vt:lpstr>
      <vt:lpstr>Tabla 3.21 L y M</vt:lpstr>
      <vt:lpstr>3.21A L y M</vt:lpstr>
      <vt:lpstr>3.22 L y M</vt:lpstr>
      <vt:lpstr>Tabla 3.23 L y M</vt:lpstr>
      <vt:lpstr>Tabla 3.24 L y M</vt:lpstr>
      <vt:lpstr>Generaciones inmigrantes L y N</vt:lpstr>
      <vt:lpstr>Tablaxxxx L y 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LUIS</cp:lastModifiedBy>
  <cp:lastPrinted>2013-07-26T08:42:02Z</cp:lastPrinted>
  <dcterms:created xsi:type="dcterms:W3CDTF">2013-03-27T12:27:37Z</dcterms:created>
  <dcterms:modified xsi:type="dcterms:W3CDTF">2013-10-07T10:46:46Z</dcterms:modified>
</cp:coreProperties>
</file>